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8-本级平衡 " sheetId="15" r:id="rId1"/>
    <sheet name="表9-2022年本级收入执行" sheetId="7" r:id="rId2"/>
    <sheet name="表10-2022年本级支出执行" sheetId="8" r:id="rId3"/>
    <sheet name="表11-2022年本级结余执行" sheetId="9" r:id="rId4"/>
    <sheet name="表12-2023年本级收入预算" sheetId="10" r:id="rId5"/>
    <sheet name="表13-2023年本级支出预算" sheetId="11" r:id="rId6"/>
    <sheet name="表14-2023年本级结余预算" sheetId="12" r:id="rId7"/>
  </sheets>
  <definedNames>
    <definedName name="_xlnm.Print_Area" localSheetId="2">'表10-2022年本级支出执行'!$A$1:$D$20</definedName>
    <definedName name="_xlnm.Print_Area" localSheetId="3">'表11-2022年本级结余执行'!$A$1:$D$11</definedName>
    <definedName name="_xlnm.Print_Area" localSheetId="4">'表12-2023年本级收入预算'!$A$1:$D$35</definedName>
    <definedName name="_xlnm.Print_Area" localSheetId="5">'表13-2023年本级支出预算'!$A$1:$D$20</definedName>
    <definedName name="_xlnm.Print_Area" localSheetId="6">'表14-2023年本级结余预算'!$A$1:$D$11</definedName>
    <definedName name="_xlnm.Print_Area" localSheetId="0">'表8-本级平衡 '!$A$1:$H$22</definedName>
    <definedName name="_xlnm.Print_Area" localSheetId="1">'表9-2022年本级收入执行'!$A$1:$D$35</definedName>
    <definedName name="_xlnm.Print_Titles" localSheetId="0">'表8-本级平衡 '!$1:$4</definedName>
  </definedNames>
  <calcPr calcId="144525" refMode="R1C1"/>
</workbook>
</file>

<file path=xl/sharedStrings.xml><?xml version="1.0" encoding="utf-8"?>
<sst xmlns="http://schemas.openxmlformats.org/spreadsheetml/2006/main" count="188" uniqueCount="82">
  <si>
    <t>表八：2022年和硕县社会保险基金预算执行情况和2023年和硕县社会保险基金预算安排平衡表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</si>
  <si>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</si>
  <si>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</si>
  <si>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</si>
  <si>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</si>
  <si>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</si>
  <si>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2022年执行数</t>
  </si>
  <si>
    <t>2023年预算数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</si>
  <si>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</si>
  <si>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</si>
  <si>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</si>
  <si>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</si>
  <si>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</si>
  <si>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</si>
  <si>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</si>
  <si>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</si>
  <si>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</si>
  <si>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</si>
  <si>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</si>
  <si>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</si>
  <si>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</si>
  <si>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</si>
  <si>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</si>
  <si>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</si>
  <si>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</si>
  <si>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</si>
  <si>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</si>
  <si>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</si>
  <si>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</si>
  <si>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</si>
  <si>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</si>
  <si>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</si>
  <si>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收入总计</t>
  </si>
  <si>
    <t>支出总计</t>
  </si>
  <si>
    <t xml:space="preserve"> 表九：2022年和硕县社会保险基金预算收入执行情况表</t>
  </si>
  <si>
    <t>项  目</t>
  </si>
  <si>
    <t>2022年预算
调整数</t>
  </si>
  <si>
    <t>2022年预计
执行数</t>
  </si>
  <si>
    <t>2022年预计执行数为预算数的%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</si>
  <si>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</si>
  <si>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</si>
  <si>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</si>
  <si>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</si>
  <si>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</si>
  <si>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</si>
  <si>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</si>
  <si>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</si>
  <si>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</si>
  <si>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表十：2022年和硕县社会保险基金预算支出执行情况表</t>
  </si>
  <si>
    <t>项　目</t>
  </si>
  <si>
    <t>2022年预算调整数</t>
  </si>
  <si>
    <t>2022年预计执行数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</si>
  <si>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</si>
  <si>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</si>
  <si>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</si>
  <si>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</si>
  <si>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</si>
  <si>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</si>
  <si>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</si>
  <si>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</si>
  <si>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</si>
  <si>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</si>
  <si>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</si>
  <si>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</si>
  <si>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表十一：2022年和硕县社会保险基金预算结余情况表</t>
  </si>
  <si>
    <t>2022年年末累计结余预算调整数</t>
  </si>
  <si>
    <t>2022年年末累计结余预计执行数</t>
  </si>
  <si>
    <t>2022年执行数为预算数的%</t>
  </si>
  <si>
    <t>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</si>
  <si>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</si>
  <si>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</si>
  <si>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</si>
  <si>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</si>
  <si>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</si>
  <si>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</si>
  <si>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</si>
  <si>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表十二：2023年和硕县社会保险基金预算收入安排表</t>
  </si>
  <si>
    <t>预算数为上年预计执行数的%</t>
  </si>
  <si>
    <t>表十三：2023年和硕县社会保险基金预算支出安排表</t>
  </si>
  <si>
    <t>表十四：2023年和硕县社会保险基金预算结余安排表</t>
  </si>
  <si>
    <t>2023年年末累计结余预算数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</si>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</sst>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_ ;[Red]\-#,##0\ "/>
    <numFmt numFmtId="43" formatCode="_ * #,##0.00_ ;_ * \-#,##0.00_ ;_ * &quot;-&quot;??_ ;_ @_ "/>
    <numFmt numFmtId="178" formatCode="#,##0.00_ "/>
    <numFmt numFmtId="179" formatCode="0_);[Red]\(0\)"/>
  </numFmts>
  <fonts count="35"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3"/>
      <color indexed="8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8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32" fillId="26" borderId="1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/>
    <xf numFmtId="177" fontId="2" fillId="0" borderId="1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7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/>
    <xf numFmtId="177" fontId="3" fillId="0" borderId="1" xfId="0" applyNumberFormat="1" applyFont="1" applyFill="1" applyBorder="1" applyAlignment="1" applyProtection="1">
      <alignment horizontal="right" vertical="center"/>
    </xf>
    <xf numFmtId="178" fontId="0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2" borderId="0" xfId="0" applyNumberFormat="1" applyFont="1" applyFill="1" applyBorder="1" applyAlignment="1" applyProtection="1">
      <alignment horizontal="left" vertical="top" wrapText="1"/>
    </xf>
    <xf numFmtId="0" fontId="5" fillId="0" borderId="0" xfId="44" applyFill="1">
      <alignment vertical="center"/>
    </xf>
    <xf numFmtId="0" fontId="9" fillId="0" borderId="0" xfId="44" applyNumberFormat="1" applyFont="1" applyFill="1" applyAlignment="1" applyProtection="1">
      <alignment horizontal="center" vertical="center"/>
    </xf>
    <xf numFmtId="0" fontId="0" fillId="0" borderId="0" xfId="44" applyNumberFormat="1" applyFont="1" applyFill="1" applyBorder="1" applyAlignment="1" applyProtection="1">
      <alignment horizontal="right" vertical="center"/>
    </xf>
    <xf numFmtId="0" fontId="0" fillId="0" borderId="0" xfId="44" applyNumberFormat="1" applyFont="1" applyFill="1" applyBorder="1" applyAlignment="1" applyProtection="1">
      <alignment horizontal="center" vertical="center"/>
    </xf>
    <xf numFmtId="0" fontId="4" fillId="0" borderId="3" xfId="44" applyFont="1" applyFill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0" fontId="4" fillId="0" borderId="5" xfId="44" applyFont="1" applyFill="1" applyBorder="1" applyAlignment="1">
      <alignment horizontal="center" vertical="center"/>
    </xf>
    <xf numFmtId="179" fontId="10" fillId="0" borderId="3" xfId="44" applyNumberFormat="1" applyFont="1" applyBorder="1" applyAlignment="1" applyProtection="1">
      <alignment horizontal="center" vertical="center" wrapText="1"/>
      <protection locked="0"/>
    </xf>
    <xf numFmtId="179" fontId="10" fillId="0" borderId="4" xfId="44" applyNumberFormat="1" applyFont="1" applyBorder="1" applyAlignment="1" applyProtection="1">
      <alignment horizontal="center" vertical="center" wrapText="1"/>
      <protection locked="0"/>
    </xf>
    <xf numFmtId="179" fontId="10" fillId="0" borderId="5" xfId="44" applyNumberFormat="1" applyFont="1" applyBorder="1" applyAlignment="1" applyProtection="1">
      <alignment horizontal="center" vertical="center" wrapText="1"/>
      <protection locked="0"/>
    </xf>
    <xf numFmtId="179" fontId="10" fillId="0" borderId="1" xfId="44" applyNumberFormat="1" applyFont="1" applyBorder="1" applyAlignment="1" applyProtection="1">
      <alignment horizontal="center" vertical="center" wrapText="1"/>
      <protection locked="0"/>
    </xf>
    <xf numFmtId="0" fontId="10" fillId="0" borderId="1" xfId="44" applyNumberFormat="1" applyFont="1" applyFill="1" applyBorder="1" applyAlignment="1" applyProtection="1">
      <alignment horizontal="center" vertical="center"/>
    </xf>
    <xf numFmtId="0" fontId="11" fillId="0" borderId="1" xfId="44" applyFont="1" applyFill="1" applyBorder="1" applyAlignment="1">
      <alignment horizontal="left" vertical="center"/>
    </xf>
    <xf numFmtId="0" fontId="11" fillId="0" borderId="1" xfId="44" applyNumberFormat="1" applyFont="1" applyFill="1" applyBorder="1" applyAlignment="1" applyProtection="1">
      <alignment vertical="center"/>
    </xf>
    <xf numFmtId="177" fontId="12" fillId="0" borderId="1" xfId="50" applyNumberFormat="1" applyFont="1" applyFill="1" applyBorder="1" applyAlignment="1" applyProtection="1">
      <alignment vertical="center"/>
    </xf>
    <xf numFmtId="0" fontId="5" fillId="0" borderId="1" xfId="44" applyFill="1" applyBorder="1" applyAlignment="1">
      <alignment horizontal="center" vertical="center"/>
    </xf>
    <xf numFmtId="177" fontId="12" fillId="0" borderId="1" xfId="50" applyNumberFormat="1" applyFont="1" applyFill="1" applyBorder="1" applyAlignment="1" applyProtection="1">
      <alignment horizontal="center" vertical="center"/>
    </xf>
    <xf numFmtId="0" fontId="11" fillId="0" borderId="1" xfId="44" applyFont="1" applyFill="1" applyBorder="1" applyAlignment="1">
      <alignment horizontal="center" vertical="center"/>
    </xf>
    <xf numFmtId="0" fontId="11" fillId="0" borderId="1" xfId="44" applyNumberFormat="1" applyFont="1" applyFill="1" applyBorder="1" applyAlignment="1" applyProtection="1">
      <alignment horizontal="left" vertical="center"/>
    </xf>
    <xf numFmtId="0" fontId="5" fillId="0" borderId="1" xfId="44" applyFont="1" applyFill="1" applyBorder="1" applyAlignment="1">
      <alignment horizontal="center" vertical="center"/>
    </xf>
    <xf numFmtId="0" fontId="11" fillId="0" borderId="1" xfId="44" applyNumberFormat="1" applyFont="1" applyFill="1" applyBorder="1" applyAlignment="1" applyProtection="1">
      <alignment horizontal="center" vertical="center"/>
    </xf>
    <xf numFmtId="0" fontId="5" fillId="0" borderId="0" xfId="44" applyFill="1" applyAlignment="1">
      <alignment horizontal="center" vertical="center"/>
    </xf>
    <xf numFmtId="0" fontId="11" fillId="0" borderId="1" xfId="44" applyNumberFormat="1" applyFont="1" applyFill="1" applyBorder="1" applyAlignment="1" applyProtection="1">
      <alignment horizontal="left" vertical="center" wrapText="1"/>
    </xf>
    <xf numFmtId="0" fontId="10" fillId="0" borderId="1" xfId="44" applyFont="1" applyFill="1" applyBorder="1" applyAlignment="1">
      <alignment horizontal="center" vertical="center"/>
    </xf>
    <xf numFmtId="177" fontId="13" fillId="0" borderId="1" xfId="50" applyNumberFormat="1" applyFont="1" applyFill="1" applyBorder="1" applyAlignment="1">
      <alignment vertical="center"/>
    </xf>
    <xf numFmtId="0" fontId="10" fillId="0" borderId="1" xfId="44" applyNumberFormat="1" applyFont="1" applyFill="1" applyBorder="1" applyAlignment="1">
      <alignment horizontal="center" vertical="center"/>
    </xf>
    <xf numFmtId="0" fontId="0" fillId="0" borderId="0" xfId="44" applyFont="1" applyFill="1">
      <alignment vertical="center"/>
    </xf>
    <xf numFmtId="177" fontId="0" fillId="0" borderId="0" xfId="44" applyNumberFormat="1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theme="7" tint="-0.249977111117893"/>
  </sheetPr>
  <dimension ref="A1:H70"/>
  <sheetViews>
    <sheetView showGridLines="0" showZeros="0" tabSelected="1" zoomScale="90" zoomScaleNormal="90" workbookViewId="0">
      <selection activeCell="H17" sqref="H17"/>
    </sheetView>
  </sheetViews>
  <sheetFormatPr defaultColWidth="10.2857142857143" defaultRowHeight="14.25" outlineLevelCol="7"/>
  <cols>
    <col min="1" max="1" width="11.7142857142857" style="33" customWidth="1"/>
    <col min="2" max="2" width="53.2857142857143" style="33" customWidth="1"/>
    <col min="3" max="4" width="15.7142857142857" style="33" customWidth="1"/>
    <col min="5" max="5" width="11.7142857142857" style="33" customWidth="1"/>
    <col min="6" max="6" width="53.7142857142857" style="33" customWidth="1"/>
    <col min="7" max="8" width="15.8571428571429" style="33" customWidth="1"/>
    <col min="9" max="16384" width="10.2857142857143" style="33"/>
  </cols>
  <sheetData>
    <row r="1" ht="36.75" customHeight="1" spans="1:8">
      <c r="A1" s="34" t="s">
        <v>0</v>
      </c>
      <c r="B1" s="34"/>
      <c r="C1" s="34"/>
      <c r="D1" s="34"/>
      <c r="E1" s="34"/>
      <c r="F1" s="34"/>
      <c r="G1" s="34"/>
      <c r="H1" s="34"/>
    </row>
    <row r="2" ht="15" customHeight="1" spans="2:8">
      <c r="B2" s="35"/>
      <c r="C2" s="35"/>
      <c r="D2" s="35"/>
      <c r="E2" s="35"/>
      <c r="F2" s="35"/>
      <c r="G2" s="35"/>
      <c r="H2" s="36" t="s">
        <v>1</v>
      </c>
    </row>
    <row r="3" ht="31.9" customHeight="1" spans="1:8">
      <c r="A3" s="37" t="s">
        <v>2</v>
      </c>
      <c r="B3" s="38"/>
      <c r="C3" s="38"/>
      <c r="D3" s="39"/>
      <c r="E3" s="40" t="s">
        <v>3</v>
      </c>
      <c r="F3" s="41"/>
      <c r="G3" s="41"/>
      <c r="H3" s="42"/>
    </row>
    <row r="4" ht="31.9" customHeight="1" spans="1:8">
      <c r="A4" s="43" t="s">
        <v>4</v>
      </c>
      <c r="B4" s="44" t="s">
        <v>5</v>
      </c>
      <c r="C4" s="43" t="s">
        <v>6</v>
      </c>
      <c r="D4" s="43" t="s">
        <v>7</v>
      </c>
      <c r="E4" s="43" t="s">
        <v>4</v>
      </c>
      <c r="F4" s="44" t="s">
        <v>5</v>
      </c>
      <c r="G4" s="43" t="s">
        <v>6</v>
      </c>
      <c r="H4" s="43" t="s">
        <v>7</v>
      </c>
    </row>
    <row r="5" ht="28.15" customHeight="1" spans="1:8">
      <c r="A5" s="45">
        <v>10201</v>
      </c>
      <c r="B5" s="46" t="s">
        <v>8</v>
      </c>
      <c r="C5" s="47"/>
      <c r="D5" s="47"/>
      <c r="E5" s="45">
        <v>20901</v>
      </c>
      <c r="F5" s="46" t="s">
        <v>9</v>
      </c>
      <c r="G5" s="47"/>
      <c r="H5" s="47"/>
    </row>
    <row r="6" ht="28.15" customHeight="1" spans="1:8">
      <c r="A6" s="45">
        <v>10202</v>
      </c>
      <c r="B6" s="46" t="s">
        <v>10</v>
      </c>
      <c r="C6" s="47"/>
      <c r="D6" s="47"/>
      <c r="E6" s="45">
        <v>20902</v>
      </c>
      <c r="F6" s="46" t="s">
        <v>11</v>
      </c>
      <c r="G6" s="47"/>
      <c r="H6" s="47"/>
    </row>
    <row r="7" ht="28.15" customHeight="1" spans="1:8">
      <c r="A7" s="45">
        <v>10203</v>
      </c>
      <c r="B7" s="46" t="s">
        <v>12</v>
      </c>
      <c r="C7" s="47"/>
      <c r="D7" s="47"/>
      <c r="E7" s="45">
        <v>20903</v>
      </c>
      <c r="F7" s="46" t="s">
        <v>13</v>
      </c>
      <c r="G7" s="47"/>
      <c r="H7" s="47"/>
    </row>
    <row r="8" ht="28.15" customHeight="1" spans="1:8">
      <c r="A8" s="45">
        <v>10204</v>
      </c>
      <c r="B8" s="46" t="s">
        <v>14</v>
      </c>
      <c r="C8" s="47"/>
      <c r="D8" s="47"/>
      <c r="E8" s="45">
        <v>20904</v>
      </c>
      <c r="F8" s="46" t="s">
        <v>15</v>
      </c>
      <c r="G8" s="47"/>
      <c r="H8" s="47"/>
    </row>
    <row r="9" ht="28.15" customHeight="1" spans="1:8">
      <c r="A9" s="45">
        <v>10210</v>
      </c>
      <c r="B9" s="46" t="s">
        <v>16</v>
      </c>
      <c r="C9" s="48">
        <v>1968</v>
      </c>
      <c r="D9" s="49">
        <v>1812</v>
      </c>
      <c r="E9" s="50">
        <v>20910</v>
      </c>
      <c r="F9" s="51" t="s">
        <v>17</v>
      </c>
      <c r="G9" s="48">
        <v>849</v>
      </c>
      <c r="H9" s="49">
        <v>916</v>
      </c>
    </row>
    <row r="10" ht="28.15" customHeight="1" spans="1:8">
      <c r="A10" s="45">
        <v>10211</v>
      </c>
      <c r="B10" s="46" t="s">
        <v>18</v>
      </c>
      <c r="C10" s="52">
        <v>12408</v>
      </c>
      <c r="D10" s="49">
        <v>13484</v>
      </c>
      <c r="E10" s="50">
        <v>20911</v>
      </c>
      <c r="F10" s="51" t="s">
        <v>19</v>
      </c>
      <c r="G10" s="48">
        <v>12349</v>
      </c>
      <c r="H10" s="49">
        <v>13310</v>
      </c>
    </row>
    <row r="11" ht="28.15" customHeight="1" spans="1:8">
      <c r="A11" s="45">
        <v>10212</v>
      </c>
      <c r="B11" s="46" t="s">
        <v>20</v>
      </c>
      <c r="C11" s="49"/>
      <c r="D11" s="49"/>
      <c r="E11" s="50">
        <v>20912</v>
      </c>
      <c r="F11" s="51" t="s">
        <v>21</v>
      </c>
      <c r="G11" s="49"/>
      <c r="H11" s="49"/>
    </row>
    <row r="12" ht="28.15" customHeight="1" spans="1:8">
      <c r="A12" s="45"/>
      <c r="B12" s="46"/>
      <c r="C12" s="49"/>
      <c r="D12" s="49"/>
      <c r="E12" s="50"/>
      <c r="F12" s="53"/>
      <c r="G12" s="49"/>
      <c r="H12" s="49"/>
    </row>
    <row r="13" ht="28.15" customHeight="1" spans="1:8">
      <c r="A13" s="45">
        <v>102</v>
      </c>
      <c r="B13" s="44" t="s">
        <v>22</v>
      </c>
      <c r="C13" s="49">
        <f>SUM(C5:C11)</f>
        <v>14376</v>
      </c>
      <c r="D13" s="49">
        <f>SUM(D5:D11)</f>
        <v>15296</v>
      </c>
      <c r="E13" s="50">
        <v>209</v>
      </c>
      <c r="F13" s="44" t="s">
        <v>23</v>
      </c>
      <c r="G13" s="49">
        <f>SUM(G5:G11)</f>
        <v>13198</v>
      </c>
      <c r="H13" s="49">
        <v>14226</v>
      </c>
    </row>
    <row r="14" ht="28.15" customHeight="1" spans="1:8">
      <c r="A14" s="45">
        <v>11008</v>
      </c>
      <c r="B14" s="46" t="s">
        <v>24</v>
      </c>
      <c r="C14" s="54">
        <v>9428</v>
      </c>
      <c r="D14" s="49">
        <v>10606</v>
      </c>
      <c r="E14" s="50">
        <v>23009</v>
      </c>
      <c r="F14" s="53" t="s">
        <v>25</v>
      </c>
      <c r="G14" s="54">
        <v>10606</v>
      </c>
      <c r="H14" s="49">
        <v>11676</v>
      </c>
    </row>
    <row r="15" ht="28.15" customHeight="1" spans="1:8">
      <c r="A15" s="45">
        <v>11017</v>
      </c>
      <c r="B15" s="46" t="s">
        <v>26</v>
      </c>
      <c r="C15" s="47"/>
      <c r="D15" s="47"/>
      <c r="E15" s="45">
        <v>23018</v>
      </c>
      <c r="F15" s="46" t="s">
        <v>27</v>
      </c>
      <c r="G15" s="47"/>
      <c r="H15" s="47"/>
    </row>
    <row r="16" ht="28.15" customHeight="1" spans="1:8">
      <c r="A16" s="45"/>
      <c r="B16" s="46" t="s">
        <v>28</v>
      </c>
      <c r="C16" s="47"/>
      <c r="D16" s="47"/>
      <c r="E16" s="45"/>
      <c r="F16" s="46"/>
      <c r="G16" s="47"/>
      <c r="H16" s="47"/>
    </row>
    <row r="17" ht="28.15" customHeight="1" spans="1:8">
      <c r="A17" s="45">
        <v>11018</v>
      </c>
      <c r="B17" s="46" t="s">
        <v>29</v>
      </c>
      <c r="C17" s="47"/>
      <c r="D17" s="47"/>
      <c r="E17" s="45">
        <v>23019</v>
      </c>
      <c r="F17" s="46" t="s">
        <v>30</v>
      </c>
      <c r="G17" s="47"/>
      <c r="H17" s="47"/>
    </row>
    <row r="18" ht="28.15" customHeight="1" spans="1:8">
      <c r="A18" s="45"/>
      <c r="B18" s="46"/>
      <c r="C18" s="47"/>
      <c r="D18" s="47"/>
      <c r="E18" s="45"/>
      <c r="F18" s="46" t="s">
        <v>31</v>
      </c>
      <c r="G18" s="47"/>
      <c r="H18" s="47"/>
    </row>
    <row r="19" ht="28.15" customHeight="1" spans="1:8">
      <c r="A19" s="45"/>
      <c r="B19" s="46"/>
      <c r="C19" s="47"/>
      <c r="D19" s="47"/>
      <c r="E19" s="45"/>
      <c r="F19" s="55"/>
      <c r="G19" s="47"/>
      <c r="H19" s="47"/>
    </row>
    <row r="20" ht="28.15" customHeight="1" spans="1:8">
      <c r="A20" s="45"/>
      <c r="B20" s="46"/>
      <c r="C20" s="47"/>
      <c r="D20" s="47"/>
      <c r="E20" s="45"/>
      <c r="F20" s="46"/>
      <c r="G20" s="47"/>
      <c r="H20" s="47"/>
    </row>
    <row r="21" ht="28.15" customHeight="1" spans="1:8">
      <c r="A21" s="45"/>
      <c r="B21" s="56" t="s">
        <v>32</v>
      </c>
      <c r="C21" s="57">
        <f>SUM(C13:C15,C17)</f>
        <v>23804</v>
      </c>
      <c r="D21" s="57">
        <f>SUM(D13:D15,D17)</f>
        <v>25902</v>
      </c>
      <c r="E21" s="45"/>
      <c r="F21" s="58" t="s">
        <v>33</v>
      </c>
      <c r="G21" s="57">
        <f>SUM(G13:G17)</f>
        <v>23804</v>
      </c>
      <c r="H21" s="57">
        <f>SUM(H13:H17)</f>
        <v>25902</v>
      </c>
    </row>
    <row r="22" ht="26.1" customHeight="1" spans="2:8">
      <c r="B22" s="59"/>
      <c r="C22" s="59"/>
      <c r="D22" s="59"/>
      <c r="E22" s="59"/>
      <c r="F22" s="59"/>
      <c r="G22" s="59"/>
      <c r="H22" s="59"/>
    </row>
    <row r="23" spans="2:8">
      <c r="B23" s="59"/>
      <c r="C23" s="60">
        <f>C21-G21</f>
        <v>0</v>
      </c>
      <c r="D23" s="60">
        <f>D21-H21</f>
        <v>0</v>
      </c>
      <c r="E23" s="59"/>
      <c r="F23" s="59"/>
      <c r="G23" s="60"/>
      <c r="H23" s="59"/>
    </row>
    <row r="24" spans="2:8">
      <c r="B24" s="59"/>
      <c r="C24" s="59"/>
      <c r="D24" s="59"/>
      <c r="E24" s="59"/>
      <c r="F24" s="59"/>
      <c r="G24" s="60"/>
      <c r="H24" s="59"/>
    </row>
    <row r="25" spans="2:8">
      <c r="B25" s="59"/>
      <c r="C25" s="59"/>
      <c r="D25" s="59"/>
      <c r="E25" s="59"/>
      <c r="F25" s="59"/>
      <c r="G25" s="59"/>
      <c r="H25" s="60"/>
    </row>
    <row r="26" spans="2:8">
      <c r="B26" s="59"/>
      <c r="C26" s="59"/>
      <c r="D26" s="59"/>
      <c r="E26" s="59"/>
      <c r="F26" s="59"/>
      <c r="G26" s="59"/>
      <c r="H26" s="59"/>
    </row>
    <row r="27" spans="2:8">
      <c r="B27" s="59"/>
      <c r="C27"/>
      <c r="D27"/>
      <c r="E27" s="59"/>
      <c r="H27" s="59"/>
    </row>
    <row r="28" spans="2:8">
      <c r="B28" s="59"/>
      <c r="C28"/>
      <c r="D28"/>
      <c r="E28" s="59"/>
      <c r="H28" s="59"/>
    </row>
    <row r="29" spans="2:8">
      <c r="B29" s="59"/>
      <c r="C29"/>
      <c r="D29"/>
      <c r="E29" s="59"/>
      <c r="H29" s="59"/>
    </row>
    <row r="30" spans="2:8">
      <c r="B30" s="59"/>
      <c r="C30"/>
      <c r="D30"/>
      <c r="E30" s="59"/>
      <c r="F30" s="59"/>
      <c r="G30" s="59"/>
      <c r="H30" s="59"/>
    </row>
    <row r="31" spans="2:8">
      <c r="B31" s="59"/>
      <c r="C31"/>
      <c r="D31"/>
      <c r="E31" s="59"/>
      <c r="F31" s="59"/>
      <c r="G31" s="59"/>
      <c r="H31" s="59"/>
    </row>
    <row r="32" spans="2:8">
      <c r="B32" s="59"/>
      <c r="C32"/>
      <c r="D32"/>
      <c r="E32" s="59"/>
      <c r="F32" s="59"/>
      <c r="G32" s="59"/>
      <c r="H32" s="59"/>
    </row>
    <row r="33" spans="2:8">
      <c r="B33" s="59"/>
      <c r="C33"/>
      <c r="D33"/>
      <c r="E33" s="59"/>
      <c r="F33" s="59"/>
      <c r="G33" s="59"/>
      <c r="H33" s="59"/>
    </row>
    <row r="34" spans="2:8">
      <c r="B34" s="59"/>
      <c r="C34"/>
      <c r="D34"/>
      <c r="E34" s="59"/>
      <c r="F34" s="59"/>
      <c r="G34" s="59"/>
      <c r="H34" s="59"/>
    </row>
    <row r="35" spans="2:8">
      <c r="B35" s="59"/>
      <c r="C35"/>
      <c r="D35"/>
      <c r="E35" s="59"/>
      <c r="F35" s="59"/>
      <c r="G35" s="59"/>
      <c r="H35" s="59"/>
    </row>
    <row r="36" spans="2:8">
      <c r="B36" s="59"/>
      <c r="C36"/>
      <c r="D36"/>
      <c r="E36" s="59"/>
      <c r="F36" s="59"/>
      <c r="G36" s="59"/>
      <c r="H36" s="59"/>
    </row>
    <row r="37" spans="2:8">
      <c r="B37" s="59"/>
      <c r="C37"/>
      <c r="D37"/>
      <c r="E37" s="59"/>
      <c r="F37" s="59"/>
      <c r="G37" s="59"/>
      <c r="H37" s="59"/>
    </row>
    <row r="38" spans="2:8">
      <c r="B38" s="59"/>
      <c r="C38" s="59"/>
      <c r="D38" s="59"/>
      <c r="E38" s="59"/>
      <c r="F38" s="59"/>
      <c r="G38" s="59"/>
      <c r="H38" s="59"/>
    </row>
    <row r="39" spans="2:8">
      <c r="B39" s="59"/>
      <c r="C39" s="59"/>
      <c r="D39" s="59"/>
      <c r="E39" s="59"/>
      <c r="F39" s="59"/>
      <c r="G39" s="59"/>
      <c r="H39" s="59"/>
    </row>
    <row r="40" spans="2:8">
      <c r="B40" s="59"/>
      <c r="C40" s="59"/>
      <c r="D40" s="59"/>
      <c r="E40" s="59"/>
      <c r="F40" s="59"/>
      <c r="G40" s="59"/>
      <c r="H40" s="59"/>
    </row>
    <row r="41" spans="2:8">
      <c r="B41" s="59"/>
      <c r="C41" s="59"/>
      <c r="D41" s="59"/>
      <c r="E41" s="59"/>
      <c r="F41" s="59"/>
      <c r="G41" s="59"/>
      <c r="H41" s="59"/>
    </row>
    <row r="42" spans="2:8">
      <c r="B42" s="59"/>
      <c r="C42" s="59"/>
      <c r="D42" s="59"/>
      <c r="E42" s="59"/>
      <c r="F42" s="59"/>
      <c r="G42" s="59"/>
      <c r="H42" s="59"/>
    </row>
    <row r="43" spans="2:8">
      <c r="B43" s="59"/>
      <c r="C43" s="59"/>
      <c r="D43" s="59"/>
      <c r="E43" s="59"/>
      <c r="F43" s="59"/>
      <c r="G43" s="59"/>
      <c r="H43" s="59"/>
    </row>
    <row r="44" spans="2:8">
      <c r="B44" s="59"/>
      <c r="C44" s="59"/>
      <c r="D44" s="59"/>
      <c r="E44" s="59"/>
      <c r="F44" s="59"/>
      <c r="G44" s="59"/>
      <c r="H44" s="59"/>
    </row>
    <row r="45" spans="2:8">
      <c r="B45" s="59"/>
      <c r="C45" s="59"/>
      <c r="D45" s="59"/>
      <c r="E45" s="59"/>
      <c r="F45" s="59"/>
      <c r="G45" s="59"/>
      <c r="H45" s="59"/>
    </row>
    <row r="46" spans="2:8">
      <c r="B46" s="59"/>
      <c r="C46" s="59"/>
      <c r="D46" s="59"/>
      <c r="E46" s="59"/>
      <c r="F46" s="59"/>
      <c r="G46" s="59"/>
      <c r="H46" s="59"/>
    </row>
    <row r="47" spans="2:8">
      <c r="B47" s="59"/>
      <c r="C47" s="59"/>
      <c r="D47" s="59"/>
      <c r="E47" s="59"/>
      <c r="F47" s="59"/>
      <c r="G47" s="59"/>
      <c r="H47" s="59"/>
    </row>
    <row r="48" spans="2:8">
      <c r="B48" s="59"/>
      <c r="C48" s="59"/>
      <c r="D48" s="59"/>
      <c r="E48" s="59"/>
      <c r="F48" s="59"/>
      <c r="G48" s="59"/>
      <c r="H48" s="59"/>
    </row>
    <row r="49" spans="2:8">
      <c r="B49" s="59"/>
      <c r="C49" s="59"/>
      <c r="D49" s="59"/>
      <c r="E49" s="59"/>
      <c r="F49" s="59"/>
      <c r="G49" s="59"/>
      <c r="H49" s="59"/>
    </row>
    <row r="50" spans="2:8">
      <c r="B50" s="59"/>
      <c r="C50" s="59"/>
      <c r="D50" s="59"/>
      <c r="E50" s="59"/>
      <c r="F50" s="59"/>
      <c r="G50" s="59"/>
      <c r="H50" s="59"/>
    </row>
    <row r="51" spans="2:8">
      <c r="B51" s="59"/>
      <c r="C51" s="59"/>
      <c r="D51" s="59"/>
      <c r="E51" s="59"/>
      <c r="F51" s="59"/>
      <c r="G51" s="59"/>
      <c r="H51" s="59"/>
    </row>
    <row r="52" spans="2:8">
      <c r="B52" s="59"/>
      <c r="C52" s="59"/>
      <c r="D52" s="59"/>
      <c r="E52" s="59"/>
      <c r="F52" s="59"/>
      <c r="G52" s="59"/>
      <c r="H52" s="59"/>
    </row>
    <row r="53" spans="2:8">
      <c r="B53" s="59"/>
      <c r="C53" s="59"/>
      <c r="D53" s="59"/>
      <c r="E53" s="59"/>
      <c r="F53" s="59"/>
      <c r="G53" s="59"/>
      <c r="H53" s="59"/>
    </row>
    <row r="54" spans="2:8">
      <c r="B54" s="59"/>
      <c r="C54" s="59"/>
      <c r="D54" s="59"/>
      <c r="E54" s="59"/>
      <c r="F54" s="59"/>
      <c r="G54" s="59"/>
      <c r="H54" s="59"/>
    </row>
    <row r="55" spans="2:8">
      <c r="B55" s="59"/>
      <c r="C55" s="59"/>
      <c r="D55" s="59"/>
      <c r="E55" s="59"/>
      <c r="F55" s="59"/>
      <c r="G55" s="59"/>
      <c r="H55" s="59"/>
    </row>
    <row r="56" spans="2:8">
      <c r="B56" s="59"/>
      <c r="C56" s="59"/>
      <c r="D56" s="59"/>
      <c r="E56" s="59"/>
      <c r="F56" s="59"/>
      <c r="G56" s="59"/>
      <c r="H56" s="59"/>
    </row>
    <row r="57" spans="2:8">
      <c r="B57" s="59"/>
      <c r="C57" s="59"/>
      <c r="D57" s="59"/>
      <c r="E57" s="59"/>
      <c r="F57" s="59"/>
      <c r="G57" s="59"/>
      <c r="H57" s="59"/>
    </row>
    <row r="58" spans="2:8">
      <c r="B58" s="59"/>
      <c r="C58" s="59"/>
      <c r="D58" s="59"/>
      <c r="E58" s="59"/>
      <c r="F58" s="59"/>
      <c r="G58" s="59"/>
      <c r="H58" s="59"/>
    </row>
    <row r="59" spans="2:8">
      <c r="B59" s="59"/>
      <c r="C59" s="59"/>
      <c r="D59" s="59"/>
      <c r="E59" s="59"/>
      <c r="F59" s="59"/>
      <c r="G59" s="59"/>
      <c r="H59" s="59"/>
    </row>
    <row r="60" spans="2:8">
      <c r="B60" s="59"/>
      <c r="C60" s="59"/>
      <c r="D60" s="59"/>
      <c r="E60" s="59"/>
      <c r="F60" s="59"/>
      <c r="G60" s="59"/>
      <c r="H60" s="59"/>
    </row>
    <row r="61" spans="2:2">
      <c r="B61" s="59"/>
    </row>
    <row r="62" spans="2:2">
      <c r="B62" s="59"/>
    </row>
    <row r="63" spans="2:2">
      <c r="B63" s="59"/>
    </row>
    <row r="64" spans="2:2">
      <c r="B64" s="59"/>
    </row>
    <row r="65" spans="2:2">
      <c r="B65" s="59"/>
    </row>
    <row r="66" spans="2:2">
      <c r="B66" s="59"/>
    </row>
    <row r="67" spans="2:2">
      <c r="B67" s="59"/>
    </row>
    <row r="68" spans="2:2">
      <c r="B68" s="59"/>
    </row>
    <row r="69" spans="2:2">
      <c r="B69" s="59"/>
    </row>
    <row r="70" spans="2:2">
      <c r="B70" s="59"/>
    </row>
  </sheetData>
  <mergeCells count="4">
    <mergeCell ref="A1:H1"/>
    <mergeCell ref="B2:G2"/>
    <mergeCell ref="A3:D3"/>
    <mergeCell ref="E3:H3"/>
  </mergeCells>
  <printOptions horizontalCentered="1"/>
  <pageMargins left="0.31496062992126" right="0.21" top="0.590551181102362" bottom="0.433070866141732" header="0.236220472440945" footer="0.196850393700787"/>
  <pageSetup paperSize="9" scale="81" firstPageNumber="17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FFFF00"/>
  </sheetPr>
  <dimension ref="A1:IS36"/>
  <sheetViews>
    <sheetView showGridLines="0" showZeros="0" workbookViewId="0">
      <selection activeCell="D24" sqref="D24"/>
    </sheetView>
  </sheetViews>
  <sheetFormatPr defaultColWidth="9.14285714285714" defaultRowHeight="12"/>
  <cols>
    <col min="1" max="1" width="42.7142857142857" style="1" customWidth="1"/>
    <col min="2" max="3" width="19.5714285714286" style="1" customWidth="1"/>
    <col min="4" max="4" width="19.1428571428571" style="1" customWidth="1"/>
    <col min="5" max="253" width="10.2857142857143" style="1" customWidth="1"/>
    <col min="254" max="16384" width="9.14285714285714" style="1"/>
  </cols>
  <sheetData>
    <row r="1" ht="36" customHeight="1" spans="1:253">
      <c r="A1" s="2" t="s">
        <v>34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ht="20.45" customHeight="1" spans="1:253">
      <c r="A2" s="30" t="s">
        <v>1</v>
      </c>
      <c r="B2" s="30"/>
      <c r="C2" s="30"/>
      <c r="D2" s="3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ht="36.75" customHeight="1" spans="1:253">
      <c r="A3" s="5" t="s">
        <v>35</v>
      </c>
      <c r="B3" s="5" t="s">
        <v>36</v>
      </c>
      <c r="C3" s="5" t="s">
        <v>37</v>
      </c>
      <c r="D3" s="5" t="s">
        <v>38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ht="20.85" customHeight="1" spans="1:253">
      <c r="A4" s="5" t="s">
        <v>22</v>
      </c>
      <c r="B4" s="16">
        <f>SUM(B8,B12,B16,B20,B24,B28,B32)</f>
        <v>15327</v>
      </c>
      <c r="C4" s="16">
        <f>SUM(C8,C12,C16,C20,C24,C28,C32)</f>
        <v>14376</v>
      </c>
      <c r="D4" s="17">
        <f>IFERROR(C4/B4,0)</f>
        <v>0.937952632609121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ht="20.85" customHeight="1" spans="1:253">
      <c r="A5" s="8" t="s">
        <v>39</v>
      </c>
      <c r="B5" s="16">
        <f>SUM(B9,B13,B17,B21,B25,B29,B33)</f>
        <v>7735</v>
      </c>
      <c r="C5" s="16">
        <f>SUM(C9,C13,C17,C21,C25,C29,C33)</f>
        <v>7622</v>
      </c>
      <c r="D5" s="17">
        <f t="shared" ref="D5:D35" si="0">IFERROR(C5/B5,0)</f>
        <v>0.985391079508727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ht="20.85" customHeight="1" spans="1:253">
      <c r="A6" s="8" t="s">
        <v>40</v>
      </c>
      <c r="B6" s="16">
        <f>SUM(B10,B14,B18,B22,B26,B30,B34)</f>
        <v>134</v>
      </c>
      <c r="C6" s="16">
        <f>SUM(C10,C14,C18,C23,C26,C30,C34)</f>
        <v>275</v>
      </c>
      <c r="D6" s="17">
        <f t="shared" si="0"/>
        <v>2.05223880597015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ht="20.85" customHeight="1" spans="1:253">
      <c r="A7" s="8" t="s">
        <v>41</v>
      </c>
      <c r="B7" s="16">
        <f>SUM(B11,B15,B19,B23,B27,B31,B35)</f>
        <v>6046</v>
      </c>
      <c r="C7" s="16">
        <f>SUM(C11,C15,C19,C23,C27,C31,C35)</f>
        <v>5177</v>
      </c>
      <c r="D7" s="17">
        <f t="shared" si="0"/>
        <v>0.856268607343698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ht="20.85" customHeight="1" spans="1:253">
      <c r="A8" s="8" t="s">
        <v>8</v>
      </c>
      <c r="B8" s="19"/>
      <c r="C8" s="19"/>
      <c r="D8" s="10">
        <f t="shared" si="0"/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ht="20.85" customHeight="1" spans="1:253">
      <c r="A9" s="8" t="s">
        <v>39</v>
      </c>
      <c r="B9" s="19"/>
      <c r="C9" s="19"/>
      <c r="D9" s="10">
        <f t="shared" si="0"/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ht="20.85" customHeight="1" spans="1:253">
      <c r="A10" s="8" t="s">
        <v>40</v>
      </c>
      <c r="B10" s="19"/>
      <c r="C10" s="19"/>
      <c r="D10" s="10">
        <f t="shared" si="0"/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ht="20.85" customHeight="1" spans="1:253">
      <c r="A11" s="8" t="s">
        <v>41</v>
      </c>
      <c r="B11" s="19"/>
      <c r="C11" s="19"/>
      <c r="D11" s="10">
        <f t="shared" si="0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ht="20.85" customHeight="1" spans="1:253">
      <c r="A12" s="8" t="s">
        <v>42</v>
      </c>
      <c r="B12" s="19">
        <v>13448</v>
      </c>
      <c r="C12" s="19">
        <v>12408</v>
      </c>
      <c r="D12" s="10">
        <f t="shared" si="0"/>
        <v>0.92266508030934</v>
      </c>
      <c r="E12" s="11"/>
      <c r="F12" s="1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ht="20.85" customHeight="1" spans="1:253">
      <c r="A13" s="8" t="s">
        <v>39</v>
      </c>
      <c r="B13" s="19">
        <v>6968</v>
      </c>
      <c r="C13" s="19">
        <v>6836</v>
      </c>
      <c r="D13" s="10">
        <f t="shared" si="0"/>
        <v>0.98105625717566</v>
      </c>
      <c r="E13" s="11"/>
      <c r="F13" s="1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ht="20.85" customHeight="1" spans="1:253">
      <c r="A14" s="8" t="s">
        <v>40</v>
      </c>
      <c r="B14" s="19">
        <v>40</v>
      </c>
      <c r="C14" s="19">
        <v>14</v>
      </c>
      <c r="D14" s="10">
        <f t="shared" si="0"/>
        <v>0.35</v>
      </c>
      <c r="E14" s="11"/>
      <c r="F14" s="1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ht="20.85" customHeight="1" spans="1:253">
      <c r="A15" s="8" t="s">
        <v>41</v>
      </c>
      <c r="B15" s="19">
        <v>5183</v>
      </c>
      <c r="C15" s="19">
        <v>4330</v>
      </c>
      <c r="D15" s="10">
        <f t="shared" si="0"/>
        <v>0.835423499903531</v>
      </c>
      <c r="E15" s="11"/>
      <c r="F15" s="1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ht="20.85" customHeight="1" spans="1:253">
      <c r="A16" s="8" t="s">
        <v>43</v>
      </c>
      <c r="B16" s="19">
        <v>1879</v>
      </c>
      <c r="C16" s="19">
        <v>1968</v>
      </c>
      <c r="D16" s="10">
        <f t="shared" si="0"/>
        <v>1.04736562001064</v>
      </c>
      <c r="E16" s="31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ht="20.85" customHeight="1" spans="1:253">
      <c r="A17" s="8" t="s">
        <v>39</v>
      </c>
      <c r="B17" s="19">
        <v>767</v>
      </c>
      <c r="C17" s="19">
        <v>786</v>
      </c>
      <c r="D17" s="10">
        <f t="shared" si="0"/>
        <v>1.02477183833116</v>
      </c>
      <c r="E17" s="31"/>
      <c r="F17" s="1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ht="20.85" customHeight="1" spans="1:253">
      <c r="A18" s="8" t="s">
        <v>40</v>
      </c>
      <c r="B18" s="19">
        <v>94</v>
      </c>
      <c r="C18" s="19">
        <v>261</v>
      </c>
      <c r="D18" s="10">
        <f t="shared" si="0"/>
        <v>2.77659574468085</v>
      </c>
      <c r="E18" s="3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ht="20.85" customHeight="1" spans="1:253">
      <c r="A19" s="8" t="s">
        <v>41</v>
      </c>
      <c r="B19" s="19">
        <v>863</v>
      </c>
      <c r="C19" s="19">
        <v>847</v>
      </c>
      <c r="D19" s="10">
        <f t="shared" si="0"/>
        <v>0.981460023174971</v>
      </c>
      <c r="E19" s="31"/>
      <c r="F19" s="1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ht="20.85" customHeight="1" spans="1:253">
      <c r="A20" s="8" t="s">
        <v>44</v>
      </c>
      <c r="B20" s="19"/>
      <c r="C20" s="19"/>
      <c r="D20" s="10">
        <f t="shared" si="0"/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</row>
    <row r="21" ht="20.85" customHeight="1" spans="1:253">
      <c r="A21" s="8" t="s">
        <v>39</v>
      </c>
      <c r="B21" s="19"/>
      <c r="C21" s="19"/>
      <c r="D21" s="10">
        <f t="shared" si="0"/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ht="20.85" customHeight="1" spans="1:253">
      <c r="A22" s="8" t="s">
        <v>40</v>
      </c>
      <c r="B22" s="19"/>
      <c r="C22" s="19"/>
      <c r="D22" s="10">
        <f>IFERROR(C23/B22,0)</f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ht="20.85" customHeight="1" spans="1:253">
      <c r="A23" s="8" t="s">
        <v>41</v>
      </c>
      <c r="B23" s="19"/>
      <c r="C23" s="19"/>
      <c r="D23" s="10">
        <f>IFERROR(C23/B23,0)</f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ht="20.85" customHeight="1" spans="1:253">
      <c r="A24" s="8" t="s">
        <v>45</v>
      </c>
      <c r="B24" s="19"/>
      <c r="C24" s="19"/>
      <c r="D24" s="10">
        <f t="shared" si="0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ht="20.85" customHeight="1" spans="1:253">
      <c r="A25" s="8" t="s">
        <v>39</v>
      </c>
      <c r="B25" s="19"/>
      <c r="C25" s="19"/>
      <c r="D25" s="10">
        <f t="shared" si="0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ht="20.85" customHeight="1" spans="1:253">
      <c r="A26" s="8" t="s">
        <v>40</v>
      </c>
      <c r="B26" s="19"/>
      <c r="C26" s="19"/>
      <c r="D26" s="10">
        <f t="shared" si="0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ht="20.85" customHeight="1" spans="1:253">
      <c r="A27" s="8" t="s">
        <v>41</v>
      </c>
      <c r="B27" s="19"/>
      <c r="C27" s="19"/>
      <c r="D27" s="10">
        <f t="shared" si="0"/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ht="20.85" customHeight="1" spans="1:253">
      <c r="A28" s="8" t="s">
        <v>46</v>
      </c>
      <c r="B28" s="19"/>
      <c r="C28" s="19"/>
      <c r="D28" s="10">
        <f t="shared" si="0"/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ht="20.85" customHeight="1" spans="1:253">
      <c r="A29" s="8" t="s">
        <v>39</v>
      </c>
      <c r="B29" s="19"/>
      <c r="C29" s="19"/>
      <c r="D29" s="10">
        <f t="shared" si="0"/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ht="20.85" customHeight="1" spans="1:253">
      <c r="A30" s="8" t="s">
        <v>40</v>
      </c>
      <c r="B30" s="19"/>
      <c r="C30" s="19"/>
      <c r="D30" s="10">
        <f t="shared" si="0"/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ht="20.85" customHeight="1" spans="1:253">
      <c r="A31" s="8" t="s">
        <v>41</v>
      </c>
      <c r="B31" s="19"/>
      <c r="C31" s="19"/>
      <c r="D31" s="10">
        <f t="shared" si="0"/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ht="20.85" customHeight="1" spans="1:253">
      <c r="A32" s="8" t="s">
        <v>47</v>
      </c>
      <c r="B32" s="19"/>
      <c r="C32" s="19"/>
      <c r="D32" s="10">
        <f t="shared" si="0"/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ht="20.85" customHeight="1" spans="1:253">
      <c r="A33" s="8" t="s">
        <v>39</v>
      </c>
      <c r="B33" s="19"/>
      <c r="C33" s="19"/>
      <c r="D33" s="10">
        <f t="shared" si="0"/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ht="20.85" customHeight="1" spans="1:253">
      <c r="A34" s="8" t="s">
        <v>40</v>
      </c>
      <c r="B34" s="19"/>
      <c r="C34" s="19"/>
      <c r="D34" s="10">
        <f t="shared" si="0"/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</row>
    <row r="35" ht="20.85" customHeight="1" spans="1:253">
      <c r="A35" s="8" t="s">
        <v>41</v>
      </c>
      <c r="B35" s="19"/>
      <c r="C35" s="19"/>
      <c r="D35" s="10">
        <f t="shared" si="0"/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</row>
    <row r="36" ht="63.75" customHeight="1" spans="1:253">
      <c r="A36" s="28"/>
      <c r="B36" s="32"/>
      <c r="C36" s="32"/>
      <c r="D36" s="3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</row>
  </sheetData>
  <mergeCells count="3">
    <mergeCell ref="A1:D1"/>
    <mergeCell ref="A2:D2"/>
    <mergeCell ref="A36:D36"/>
  </mergeCells>
  <printOptions horizontalCentered="1"/>
  <pageMargins left="0.354330708661417" right="0.236220472440945" top="0.3" bottom="0.433070866141732" header="0.236220472440945" footer="0.236220472440945"/>
  <pageSetup paperSize="9" firstPageNumber="18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FF00"/>
  </sheetPr>
  <dimension ref="A1:IT38"/>
  <sheetViews>
    <sheetView showZeros="0" workbookViewId="0">
      <selection activeCell="C15" sqref="C15"/>
    </sheetView>
  </sheetViews>
  <sheetFormatPr defaultColWidth="9.14285714285714" defaultRowHeight="12"/>
  <cols>
    <col min="1" max="1" width="42.1428571428571" style="1" customWidth="1"/>
    <col min="2" max="3" width="21.5714285714286" style="1" customWidth="1"/>
    <col min="4" max="4" width="18.2857142857143" style="1" customWidth="1"/>
    <col min="5" max="5" width="17.5714285714286" style="1" customWidth="1"/>
    <col min="6" max="6" width="14.1428571428571" style="1" customWidth="1"/>
    <col min="7" max="254" width="10.2857142857143" style="1" customWidth="1"/>
    <col min="255" max="16384" width="9.14285714285714" style="1"/>
  </cols>
  <sheetData>
    <row r="1" ht="54.75" customHeight="1" spans="1:254">
      <c r="A1" s="2" t="s">
        <v>48</v>
      </c>
      <c r="B1" s="2"/>
      <c r="C1" s="2"/>
      <c r="D1" s="2"/>
      <c r="E1" s="22"/>
      <c r="F1" s="2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ht="26.1" customHeight="1" spans="1:254">
      <c r="A2" s="29" t="s">
        <v>1</v>
      </c>
      <c r="B2" s="29"/>
      <c r="C2" s="29"/>
      <c r="D2" s="29"/>
      <c r="E2" s="22"/>
      <c r="F2" s="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ht="44.45" customHeight="1" spans="1:254">
      <c r="A3" s="5" t="s">
        <v>49</v>
      </c>
      <c r="B3" s="5" t="s">
        <v>50</v>
      </c>
      <c r="C3" s="5" t="s">
        <v>51</v>
      </c>
      <c r="D3" s="5" t="s">
        <v>38</v>
      </c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ht="32.45" customHeight="1" spans="1:254">
      <c r="A4" s="8" t="s">
        <v>23</v>
      </c>
      <c r="B4" s="16">
        <f>SUM(B6,B8,B10,B12,B14,B17,B19)</f>
        <v>13677</v>
      </c>
      <c r="C4" s="16">
        <f>SUM(C6,C8,C10,C12,C14,C17,C19)</f>
        <v>13198</v>
      </c>
      <c r="D4" s="10">
        <f t="shared" ref="D4:D20" si="0">IFERROR(C4/B4,0)</f>
        <v>0.964977699787965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ht="32.45" customHeight="1" spans="1:254">
      <c r="A5" s="8" t="s">
        <v>52</v>
      </c>
      <c r="B5" s="16">
        <f>SUM(B7,B9,B11,B13,B15,B18,B20)</f>
        <v>13648</v>
      </c>
      <c r="C5" s="16">
        <f>SUM(C7,C9,C11,C13,C15,C18,C20)</f>
        <v>13165</v>
      </c>
      <c r="D5" s="10">
        <f t="shared" si="0"/>
        <v>0.9646101992966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ht="32.45" customHeight="1" spans="1:254">
      <c r="A6" s="8" t="s">
        <v>9</v>
      </c>
      <c r="B6" s="19"/>
      <c r="C6" s="19"/>
      <c r="D6" s="10">
        <f t="shared" si="0"/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ht="32.45" customHeight="1" spans="1:254">
      <c r="A7" s="8" t="s">
        <v>53</v>
      </c>
      <c r="B7" s="19"/>
      <c r="C7" s="19"/>
      <c r="D7" s="10">
        <f t="shared" si="0"/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ht="32.45" customHeight="1" spans="1:254">
      <c r="A8" s="8" t="s">
        <v>54</v>
      </c>
      <c r="B8" s="19">
        <v>12809</v>
      </c>
      <c r="C8" s="19">
        <v>12349</v>
      </c>
      <c r="D8" s="10">
        <f t="shared" si="0"/>
        <v>0.964087750800219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ht="32.45" customHeight="1" spans="1:254">
      <c r="A9" s="8" t="s">
        <v>53</v>
      </c>
      <c r="B9" s="19">
        <v>12799</v>
      </c>
      <c r="C9" s="19">
        <v>12336</v>
      </c>
      <c r="D9" s="10">
        <f t="shared" si="0"/>
        <v>0.963825298851473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ht="32.45" customHeight="1" spans="1:254">
      <c r="A10" s="8" t="s">
        <v>55</v>
      </c>
      <c r="B10" s="19">
        <v>868</v>
      </c>
      <c r="C10" s="19">
        <v>849</v>
      </c>
      <c r="D10" s="10">
        <f t="shared" si="0"/>
        <v>0.978110599078341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ht="32.45" customHeight="1" spans="1:254">
      <c r="A11" s="8" t="s">
        <v>53</v>
      </c>
      <c r="B11" s="19">
        <v>849</v>
      </c>
      <c r="C11" s="19">
        <v>829</v>
      </c>
      <c r="D11" s="10">
        <f t="shared" si="0"/>
        <v>0.976442873969376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ht="32.45" customHeight="1" spans="1:254">
      <c r="A12" s="8" t="s">
        <v>56</v>
      </c>
      <c r="B12" s="19"/>
      <c r="C12" s="19"/>
      <c r="D12" s="10">
        <f t="shared" si="0"/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ht="32.45" customHeight="1" spans="1:254">
      <c r="A13" s="8" t="s">
        <v>57</v>
      </c>
      <c r="B13" s="19"/>
      <c r="C13" s="19"/>
      <c r="D13" s="10">
        <f t="shared" si="0"/>
        <v>0</v>
      </c>
      <c r="E13" s="22"/>
      <c r="F13" s="2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ht="32.45" customHeight="1" spans="1:254">
      <c r="A14" s="8" t="s">
        <v>58</v>
      </c>
      <c r="B14" s="19"/>
      <c r="C14" s="19"/>
      <c r="D14" s="10">
        <f t="shared" si="0"/>
        <v>0</v>
      </c>
      <c r="E14" s="22"/>
      <c r="F14" s="2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ht="32.45" customHeight="1" spans="1:254">
      <c r="A15" s="8" t="s">
        <v>57</v>
      </c>
      <c r="B15" s="19"/>
      <c r="C15" s="19"/>
      <c r="D15" s="10">
        <f t="shared" si="0"/>
        <v>0</v>
      </c>
      <c r="E15" s="22"/>
      <c r="F15" s="2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ht="32.45" customHeight="1" spans="1:254">
      <c r="A16" s="8" t="s">
        <v>59</v>
      </c>
      <c r="B16" s="19"/>
      <c r="C16" s="19"/>
      <c r="D16" s="10"/>
      <c r="E16" s="22"/>
      <c r="F16" s="2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ht="32.45" customHeight="1" spans="1:254">
      <c r="A17" s="8" t="s">
        <v>60</v>
      </c>
      <c r="B17" s="19"/>
      <c r="C17" s="19"/>
      <c r="D17" s="10">
        <f t="shared" si="0"/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ht="32.45" customHeight="1" spans="1:254">
      <c r="A18" s="8" t="s">
        <v>61</v>
      </c>
      <c r="B18" s="19"/>
      <c r="C18" s="19"/>
      <c r="D18" s="10">
        <f t="shared" si="0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ht="32.45" customHeight="1" spans="1:254">
      <c r="A19" s="8" t="s">
        <v>62</v>
      </c>
      <c r="B19" s="19"/>
      <c r="C19" s="19"/>
      <c r="D19" s="10">
        <f t="shared" si="0"/>
        <v>0</v>
      </c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ht="32.45" customHeight="1" spans="1:254">
      <c r="A20" s="8" t="s">
        <v>63</v>
      </c>
      <c r="B20" s="19"/>
      <c r="C20" s="19"/>
      <c r="D20" s="10">
        <f t="shared" si="0"/>
        <v>0</v>
      </c>
      <c r="E20" s="2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ht="16.5" customHeight="1" spans="1:254">
      <c r="A21" s="3"/>
      <c r="B21" s="22"/>
      <c r="C21" s="23"/>
      <c r="D21" s="2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ht="16.5" customHeight="1" spans="1:254">
      <c r="A22" s="3"/>
      <c r="B22" s="22"/>
      <c r="C22" s="23"/>
      <c r="D22" s="2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ht="16.5" customHeight="1" spans="1:254">
      <c r="A23" s="3"/>
      <c r="B23" s="22"/>
      <c r="C23" s="23"/>
      <c r="D23" s="2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ht="16.5" customHeight="1" spans="1:254">
      <c r="A24" s="3"/>
      <c r="B24" s="22"/>
      <c r="C24" s="23"/>
      <c r="D24" s="2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ht="16.5" customHeight="1" spans="1:254">
      <c r="A25" s="3"/>
      <c r="B25" s="22"/>
      <c r="C25" s="23"/>
      <c r="D25" s="2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ht="16.5" customHeight="1" spans="1:254">
      <c r="A26" s="3"/>
      <c r="B26" s="22"/>
      <c r="C26" s="23"/>
      <c r="D26" s="2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ht="16.5" customHeight="1" spans="1:254">
      <c r="A27" s="3"/>
      <c r="B27" s="22"/>
      <c r="C27" s="23"/>
      <c r="D27" s="2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ht="16.5" customHeight="1" spans="1:254">
      <c r="A28" s="3"/>
      <c r="B28" s="22"/>
      <c r="C28" s="23"/>
      <c r="D28" s="2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ht="16.5" customHeight="1" spans="1:254">
      <c r="A29" s="3"/>
      <c r="B29" s="22"/>
      <c r="C29" s="23"/>
      <c r="D29" s="2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ht="16.5" customHeight="1" spans="1:254">
      <c r="A30" s="3"/>
      <c r="B30" s="22"/>
      <c r="C30" s="23"/>
      <c r="D30" s="2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ht="16.5" customHeight="1" spans="1:254">
      <c r="A31" s="3"/>
      <c r="B31" s="22"/>
      <c r="C31" s="23"/>
      <c r="D31" s="2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ht="16.5" customHeight="1" spans="1:254">
      <c r="A32" s="3"/>
      <c r="B32" s="22"/>
      <c r="C32" s="23"/>
      <c r="D32" s="2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ht="16.5" customHeight="1" spans="1:254">
      <c r="A33" s="3"/>
      <c r="B33" s="22"/>
      <c r="C33" s="23"/>
      <c r="D33" s="2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ht="16.5" customHeight="1" spans="1:254">
      <c r="A34" s="3"/>
      <c r="B34" s="22"/>
      <c r="C34" s="23"/>
      <c r="D34" s="2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ht="16.5" customHeight="1" spans="1:254">
      <c r="A35" s="3"/>
      <c r="B35" s="22"/>
      <c r="C35" s="23"/>
      <c r="D35" s="2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</row>
    <row r="36" ht="16.5" customHeight="1" spans="1:254">
      <c r="A36" s="3"/>
      <c r="B36" s="22"/>
      <c r="C36" s="23"/>
      <c r="D36" s="2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</row>
    <row r="37" ht="16.5" customHeight="1" spans="1:254">
      <c r="A37" s="3"/>
      <c r="B37" s="22"/>
      <c r="C37" s="23"/>
      <c r="D37" s="2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ht="16.5" customHeight="1" spans="1:254">
      <c r="A38" s="3"/>
      <c r="B38" s="22"/>
      <c r="C38" s="23"/>
      <c r="D38" s="2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</row>
  </sheetData>
  <mergeCells count="2">
    <mergeCell ref="A1:D1"/>
    <mergeCell ref="A2:D2"/>
  </mergeCells>
  <printOptions horizontalCentered="1"/>
  <pageMargins left="0.354330708661417" right="0.236220472440945" top="0.78" bottom="0.55" header="0.48" footer="0.236220472440945"/>
  <pageSetup paperSize="9" firstPageNumber="19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FFFF00"/>
  </sheetPr>
  <dimension ref="A1:IU41"/>
  <sheetViews>
    <sheetView showGridLines="0" showZeros="0" workbookViewId="0">
      <selection activeCell="C10" sqref="C10"/>
    </sheetView>
  </sheetViews>
  <sheetFormatPr defaultColWidth="9.14285714285714" defaultRowHeight="12"/>
  <cols>
    <col min="1" max="1" width="48.5714285714286" style="1" customWidth="1"/>
    <col min="2" max="2" width="19.2857142857143" style="1" customWidth="1"/>
    <col min="3" max="3" width="19.7142857142857" style="1" customWidth="1"/>
    <col min="4" max="4" width="16.5714285714286" style="1" customWidth="1"/>
    <col min="5" max="5" width="15.2857142857143" style="1" customWidth="1"/>
    <col min="6" max="255" width="10.2857142857143" style="1" customWidth="1"/>
    <col min="256" max="16384" width="9.14285714285714" style="1"/>
  </cols>
  <sheetData>
    <row r="1" ht="39.4" customHeight="1" spans="1:255">
      <c r="A1" s="2" t="s">
        <v>64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ht="21.75" customHeight="1" spans="1:255">
      <c r="A2" s="24" t="s">
        <v>1</v>
      </c>
      <c r="B2" s="24"/>
      <c r="C2" s="24"/>
      <c r="D2" s="2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ht="40.7" customHeight="1" spans="1:255">
      <c r="A3" s="5" t="s">
        <v>49</v>
      </c>
      <c r="B3" s="5" t="s">
        <v>65</v>
      </c>
      <c r="C3" s="5" t="s">
        <v>66</v>
      </c>
      <c r="D3" s="5" t="s">
        <v>67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</row>
    <row r="4" ht="31.9" customHeight="1" spans="1:255">
      <c r="A4" s="5" t="s">
        <v>68</v>
      </c>
      <c r="B4" s="26">
        <f>SUM(B5:B11)</f>
        <v>11079</v>
      </c>
      <c r="C4" s="26">
        <f>SUM(C5:C11)</f>
        <v>10606</v>
      </c>
      <c r="D4" s="17">
        <f t="shared" ref="D4:D11" si="0">IFERROR(C4/B4,0)</f>
        <v>0.957306616120589</v>
      </c>
      <c r="E4" s="2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ht="31.9" customHeight="1" spans="1:255">
      <c r="A5" s="8" t="s">
        <v>69</v>
      </c>
      <c r="B5" s="12"/>
      <c r="C5" s="12"/>
      <c r="D5" s="10">
        <f t="shared" si="0"/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ht="31.9" customHeight="1" spans="1:255">
      <c r="A6" s="8" t="s">
        <v>70</v>
      </c>
      <c r="B6" s="19">
        <v>1920</v>
      </c>
      <c r="C6" s="9">
        <v>1339</v>
      </c>
      <c r="D6" s="10">
        <f t="shared" si="0"/>
        <v>0.697395833333333</v>
      </c>
      <c r="E6" s="11"/>
      <c r="F6" s="1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ht="31.9" customHeight="1" spans="1:255">
      <c r="A7" s="8" t="s">
        <v>71</v>
      </c>
      <c r="B7" s="19">
        <v>9159</v>
      </c>
      <c r="C7" s="9">
        <v>9267</v>
      </c>
      <c r="D7" s="10">
        <f t="shared" si="0"/>
        <v>1.01179168031444</v>
      </c>
      <c r="E7" s="11"/>
      <c r="F7" s="1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ht="31.9" customHeight="1" spans="1:255">
      <c r="A8" s="8" t="s">
        <v>72</v>
      </c>
      <c r="B8" s="12"/>
      <c r="C8" s="12"/>
      <c r="D8" s="10">
        <f t="shared" si="0"/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ht="31.9" customHeight="1" spans="1:255">
      <c r="A9" s="8" t="s">
        <v>73</v>
      </c>
      <c r="B9" s="12"/>
      <c r="C9" s="12"/>
      <c r="D9" s="10">
        <f t="shared" si="0"/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ht="31.9" customHeight="1" spans="1:255">
      <c r="A10" s="8" t="s">
        <v>74</v>
      </c>
      <c r="B10" s="12"/>
      <c r="C10" s="12"/>
      <c r="D10" s="10">
        <f t="shared" si="0"/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ht="31.9" customHeight="1" spans="1:255">
      <c r="A11" s="8" t="s">
        <v>75</v>
      </c>
      <c r="B11" s="12"/>
      <c r="C11" s="12"/>
      <c r="D11" s="10">
        <f t="shared" si="0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ht="25.15" customHeight="1" spans="1:255">
      <c r="A12" s="28"/>
      <c r="B12" s="28"/>
      <c r="C12" s="28"/>
      <c r="D12" s="2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ht="16.5" customHeight="1" spans="1:255">
      <c r="A13" s="3"/>
      <c r="B13" s="13"/>
      <c r="C13" s="13"/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ht="16.5" customHeight="1" spans="1:255">
      <c r="A14" s="3"/>
      <c r="B14" s="13"/>
      <c r="C14" s="13"/>
      <c r="D14" s="1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ht="16.5" customHeight="1" spans="1:255">
      <c r="A15" s="3"/>
      <c r="B15" s="13"/>
      <c r="C15" s="13"/>
      <c r="D15" s="1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ht="16.5" customHeight="1" spans="1:255">
      <c r="A16" s="3"/>
      <c r="B16" s="13"/>
      <c r="C16" s="13"/>
      <c r="D16" s="1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ht="16.5" customHeight="1" spans="1:255">
      <c r="A17" s="3"/>
      <c r="B17" s="13"/>
      <c r="C17" s="13"/>
      <c r="D17" s="1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ht="16.5" customHeight="1" spans="1:255">
      <c r="A18" s="3"/>
      <c r="B18" s="13"/>
      <c r="C18" s="13"/>
      <c r="D18" s="1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ht="16.5" customHeight="1" spans="1:255">
      <c r="A19" s="3"/>
      <c r="B19" s="13"/>
      <c r="C19" s="13"/>
      <c r="D19" s="1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ht="16.5" customHeight="1" spans="1:255">
      <c r="A20" s="3"/>
      <c r="B20" s="13"/>
      <c r="C20" s="13"/>
      <c r="D20" s="1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ht="16.5" customHeight="1" spans="1:255">
      <c r="A21" s="3"/>
      <c r="B21" s="13"/>
      <c r="C21" s="13"/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ht="16.5" customHeight="1" spans="1:255">
      <c r="A22" s="3"/>
      <c r="B22" s="13"/>
      <c r="C22" s="13"/>
      <c r="D22" s="1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16.5" customHeight="1" spans="1:255">
      <c r="A23" s="3"/>
      <c r="B23" s="13"/>
      <c r="C23" s="13"/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ht="16.5" customHeight="1" spans="1:255">
      <c r="A24" s="3"/>
      <c r="B24" s="13"/>
      <c r="C24" s="13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ht="16.5" customHeight="1" spans="1:255">
      <c r="A25" s="3"/>
      <c r="B25" s="13"/>
      <c r="C25" s="13"/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ht="16.5" customHeight="1" spans="1:255">
      <c r="A26" s="3"/>
      <c r="B26" s="13"/>
      <c r="C26" s="13"/>
      <c r="D26" s="1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ht="16.5" customHeight="1" spans="1:255">
      <c r="A27" s="3"/>
      <c r="B27" s="13"/>
      <c r="C27" s="13"/>
      <c r="D27" s="1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ht="16.5" customHeight="1" spans="1:255">
      <c r="A28" s="3"/>
      <c r="B28" s="13"/>
      <c r="C28" s="13"/>
      <c r="D28" s="1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ht="16.5" customHeight="1" spans="1:255">
      <c r="A29" s="3"/>
      <c r="B29" s="13"/>
      <c r="C29" s="13"/>
      <c r="D29" s="1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ht="16.5" customHeight="1" spans="1:255">
      <c r="A30" s="3"/>
      <c r="B30" s="13"/>
      <c r="C30" s="13"/>
      <c r="D30" s="1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ht="16.5" customHeight="1" spans="1:255">
      <c r="A31" s="3"/>
      <c r="B31" s="13"/>
      <c r="C31" s="13"/>
      <c r="D31" s="1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ht="16.5" customHeight="1" spans="1:255">
      <c r="A32" s="3"/>
      <c r="B32" s="13"/>
      <c r="C32" s="13"/>
      <c r="D32" s="1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ht="16.5" customHeight="1" spans="1:255">
      <c r="A33" s="3"/>
      <c r="B33" s="13"/>
      <c r="C33" s="13"/>
      <c r="D33" s="1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ht="16.5" customHeight="1" spans="1:255">
      <c r="A34" s="3"/>
      <c r="B34" s="13"/>
      <c r="C34" s="13"/>
      <c r="D34" s="1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ht="16.5" customHeight="1" spans="1:255">
      <c r="A35" s="3"/>
      <c r="B35" s="13"/>
      <c r="C35" s="13"/>
      <c r="D35" s="1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ht="16.5" customHeight="1" spans="1:255">
      <c r="A36" s="3"/>
      <c r="B36" s="13"/>
      <c r="C36" s="13"/>
      <c r="D36" s="1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ht="16.5" customHeight="1" spans="1:255">
      <c r="A37" s="3"/>
      <c r="B37" s="13"/>
      <c r="C37" s="13"/>
      <c r="D37" s="1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ht="16.5" customHeight="1" spans="1:255">
      <c r="A38" s="3"/>
      <c r="B38" s="13"/>
      <c r="C38" s="13"/>
      <c r="D38" s="1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ht="16.5" customHeight="1" spans="1:255">
      <c r="A39" s="3"/>
      <c r="B39" s="13"/>
      <c r="C39" s="13"/>
      <c r="D39" s="1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ht="16.5" customHeight="1" spans="1:255">
      <c r="A40" s="3"/>
      <c r="B40" s="13"/>
      <c r="C40" s="13"/>
      <c r="D40" s="1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ht="16.5" customHeight="1" spans="1:255">
      <c r="A41" s="3"/>
      <c r="B41" s="13"/>
      <c r="C41" s="13"/>
      <c r="D41" s="1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</sheetData>
  <mergeCells count="3">
    <mergeCell ref="A1:D1"/>
    <mergeCell ref="A2:D2"/>
    <mergeCell ref="A12:D12"/>
  </mergeCells>
  <printOptions horizontalCentered="1"/>
  <pageMargins left="0.354330708661417" right="0.236220472440945" top="1.13" bottom="0.5" header="0.89" footer="0.236220472440945"/>
  <pageSetup paperSize="9" firstPageNumber="20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FF0000"/>
  </sheetPr>
  <dimension ref="A1:IU49"/>
  <sheetViews>
    <sheetView showZeros="0" workbookViewId="0">
      <selection activeCell="C21" sqref="C21"/>
    </sheetView>
  </sheetViews>
  <sheetFormatPr defaultColWidth="9.14285714285714" defaultRowHeight="12"/>
  <cols>
    <col min="1" max="1" width="41.5714285714286" style="1" customWidth="1"/>
    <col min="2" max="3" width="20.7142857142857" style="1" customWidth="1"/>
    <col min="4" max="4" width="16.5714285714286" style="1" customWidth="1"/>
    <col min="5" max="255" width="10.2857142857143" style="1" customWidth="1"/>
    <col min="256" max="16384" width="9.14285714285714" style="1"/>
  </cols>
  <sheetData>
    <row r="1" ht="37.5" customHeight="1" spans="1:255">
      <c r="A1" s="2" t="s">
        <v>76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ht="22.7" customHeight="1" spans="1:255">
      <c r="A2" s="24" t="s">
        <v>1</v>
      </c>
      <c r="B2" s="24"/>
      <c r="C2" s="24"/>
      <c r="D2" s="2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ht="45.75" customHeight="1" spans="1:255">
      <c r="A3" s="5" t="s">
        <v>35</v>
      </c>
      <c r="B3" s="5" t="s">
        <v>51</v>
      </c>
      <c r="C3" s="5" t="s">
        <v>7</v>
      </c>
      <c r="D3" s="5" t="s">
        <v>77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ht="20.1" customHeight="1" spans="1:255">
      <c r="A4" s="15" t="s">
        <v>22</v>
      </c>
      <c r="B4" s="16">
        <f t="shared" ref="B4:C7" si="0">SUM(B8,B12,B16,B20,B24,B28,B32)</f>
        <v>14376</v>
      </c>
      <c r="C4" s="16">
        <f t="shared" si="0"/>
        <v>15296</v>
      </c>
      <c r="D4" s="17">
        <f t="shared" ref="D4:D35" si="1">IFERROR(C4/B4,0)</f>
        <v>1.06399554813578</v>
      </c>
      <c r="E4" s="3"/>
      <c r="F4" s="3"/>
      <c r="G4" s="1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ht="20.1" customHeight="1" spans="1:255">
      <c r="A5" s="15" t="s">
        <v>39</v>
      </c>
      <c r="B5" s="16">
        <f t="shared" si="0"/>
        <v>7622</v>
      </c>
      <c r="C5" s="16">
        <f t="shared" si="0"/>
        <v>8819</v>
      </c>
      <c r="D5" s="17">
        <f t="shared" si="1"/>
        <v>1.15704539490947</v>
      </c>
      <c r="E5" s="3"/>
      <c r="F5" s="3"/>
      <c r="G5" s="1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ht="20.1" customHeight="1" spans="1:255">
      <c r="A6" s="15" t="s">
        <v>40</v>
      </c>
      <c r="B6" s="16">
        <f t="shared" si="0"/>
        <v>275</v>
      </c>
      <c r="C6" s="16">
        <f t="shared" si="0"/>
        <v>55</v>
      </c>
      <c r="D6" s="17">
        <f t="shared" si="1"/>
        <v>0.2</v>
      </c>
      <c r="E6" s="3"/>
      <c r="F6" s="3"/>
      <c r="G6" s="1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ht="20.1" customHeight="1" spans="1:255">
      <c r="A7" s="15" t="s">
        <v>41</v>
      </c>
      <c r="B7" s="16">
        <f t="shared" si="0"/>
        <v>5177</v>
      </c>
      <c r="C7" s="16">
        <f t="shared" si="0"/>
        <v>4189</v>
      </c>
      <c r="D7" s="17">
        <f t="shared" si="1"/>
        <v>0.809155881784817</v>
      </c>
      <c r="E7" s="3"/>
      <c r="F7" s="3"/>
      <c r="G7" s="1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ht="20.1" customHeight="1" spans="1:255">
      <c r="A8" s="8" t="s">
        <v>8</v>
      </c>
      <c r="B8" s="19"/>
      <c r="C8" s="19"/>
      <c r="D8" s="10">
        <f t="shared" si="1"/>
        <v>0</v>
      </c>
      <c r="E8" s="3"/>
      <c r="F8" s="3"/>
      <c r="G8" s="1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ht="20.1" customHeight="1" spans="1:255">
      <c r="A9" s="8" t="s">
        <v>39</v>
      </c>
      <c r="B9" s="19"/>
      <c r="C9" s="19"/>
      <c r="D9" s="10">
        <f t="shared" si="1"/>
        <v>0</v>
      </c>
      <c r="E9" s="3"/>
      <c r="F9" s="3"/>
      <c r="G9" s="1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ht="20.1" customHeight="1" spans="1:255">
      <c r="A10" s="8" t="s">
        <v>40</v>
      </c>
      <c r="B10" s="19"/>
      <c r="C10" s="19"/>
      <c r="D10" s="10">
        <f t="shared" si="1"/>
        <v>0</v>
      </c>
      <c r="E10" s="3"/>
      <c r="F10" s="3"/>
      <c r="G10" s="1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ht="20.1" customHeight="1" spans="1:255">
      <c r="A11" s="8" t="s">
        <v>41</v>
      </c>
      <c r="B11" s="19"/>
      <c r="C11" s="19"/>
      <c r="D11" s="10">
        <f t="shared" si="1"/>
        <v>0</v>
      </c>
      <c r="E11" s="3"/>
      <c r="F11" s="3"/>
      <c r="G11" s="1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ht="20.1" customHeight="1" spans="1:255">
      <c r="A12" s="8" t="s">
        <v>42</v>
      </c>
      <c r="B12" s="19">
        <v>12408</v>
      </c>
      <c r="C12" s="19">
        <v>13484</v>
      </c>
      <c r="D12" s="10">
        <f t="shared" si="1"/>
        <v>1.08671824629271</v>
      </c>
      <c r="E12" s="3"/>
      <c r="F12" s="3"/>
      <c r="G12" s="1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ht="20.1" customHeight="1" spans="1:255">
      <c r="A13" s="8" t="s">
        <v>39</v>
      </c>
      <c r="B13" s="19">
        <v>6836</v>
      </c>
      <c r="C13" s="19">
        <v>8032</v>
      </c>
      <c r="D13" s="10">
        <f t="shared" si="1"/>
        <v>1.17495611468695</v>
      </c>
      <c r="E13" s="3"/>
      <c r="F13" s="3"/>
      <c r="G13" s="1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ht="20.1" customHeight="1" spans="1:255">
      <c r="A14" s="8" t="s">
        <v>40</v>
      </c>
      <c r="B14" s="19">
        <v>14</v>
      </c>
      <c r="C14" s="19">
        <v>15</v>
      </c>
      <c r="D14" s="10">
        <f t="shared" si="1"/>
        <v>1.07142857142857</v>
      </c>
      <c r="E14" s="3"/>
      <c r="F14" s="3"/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ht="20.1" customHeight="1" spans="1:255">
      <c r="A15" s="8" t="s">
        <v>41</v>
      </c>
      <c r="B15" s="19">
        <v>4330</v>
      </c>
      <c r="C15" s="19">
        <v>3308</v>
      </c>
      <c r="D15" s="10">
        <f t="shared" si="1"/>
        <v>0.763972286374134</v>
      </c>
      <c r="E15" s="3"/>
      <c r="F15" s="3"/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ht="20.1" customHeight="1" spans="1:255">
      <c r="A16" s="8" t="s">
        <v>43</v>
      </c>
      <c r="B16" s="19">
        <v>1968</v>
      </c>
      <c r="C16" s="19">
        <v>1812</v>
      </c>
      <c r="D16" s="10">
        <f t="shared" si="1"/>
        <v>0.920731707317073</v>
      </c>
      <c r="E16" s="3"/>
      <c r="F16" s="3"/>
      <c r="G16" s="1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ht="20.1" customHeight="1" spans="1:255">
      <c r="A17" s="8" t="s">
        <v>39</v>
      </c>
      <c r="B17" s="19">
        <v>786</v>
      </c>
      <c r="C17" s="19">
        <v>787</v>
      </c>
      <c r="D17" s="10">
        <f t="shared" si="1"/>
        <v>1.00127226463104</v>
      </c>
      <c r="E17" s="3"/>
      <c r="F17" s="3"/>
      <c r="G17" s="18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ht="20.1" customHeight="1" spans="1:255">
      <c r="A18" s="8" t="s">
        <v>40</v>
      </c>
      <c r="B18" s="19">
        <v>261</v>
      </c>
      <c r="C18" s="19">
        <v>40</v>
      </c>
      <c r="D18" s="10">
        <f t="shared" si="1"/>
        <v>0.153256704980843</v>
      </c>
      <c r="E18" s="3"/>
      <c r="F18" s="3"/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ht="20.1" customHeight="1" spans="1:255">
      <c r="A19" s="8" t="s">
        <v>41</v>
      </c>
      <c r="B19" s="19">
        <v>847</v>
      </c>
      <c r="C19" s="19">
        <v>881</v>
      </c>
      <c r="D19" s="10">
        <f t="shared" si="1"/>
        <v>1.04014167650531</v>
      </c>
      <c r="E19" s="3"/>
      <c r="F19" s="3"/>
      <c r="G19" s="18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ht="20.1" customHeight="1" spans="1:255">
      <c r="A20" s="8" t="s">
        <v>44</v>
      </c>
      <c r="B20" s="19"/>
      <c r="C20" s="19"/>
      <c r="D20" s="10">
        <f t="shared" si="1"/>
        <v>0</v>
      </c>
      <c r="E20" s="3"/>
      <c r="F20" s="3"/>
      <c r="G20" s="1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ht="20.1" customHeight="1" spans="1:255">
      <c r="A21" s="8" t="s">
        <v>39</v>
      </c>
      <c r="B21" s="19"/>
      <c r="C21" s="19"/>
      <c r="D21" s="10">
        <f t="shared" si="1"/>
        <v>0</v>
      </c>
      <c r="E21" s="3"/>
      <c r="F21" s="3"/>
      <c r="G21" s="1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ht="20.1" customHeight="1" spans="1:255">
      <c r="A22" s="8" t="s">
        <v>40</v>
      </c>
      <c r="B22" s="19"/>
      <c r="C22" s="19"/>
      <c r="D22" s="10">
        <f t="shared" si="1"/>
        <v>0</v>
      </c>
      <c r="E22" s="3"/>
      <c r="F22" s="3"/>
      <c r="G22" s="1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0.1" customHeight="1" spans="1:255">
      <c r="A23" s="8" t="s">
        <v>41</v>
      </c>
      <c r="B23" s="19"/>
      <c r="C23" s="19"/>
      <c r="D23" s="10">
        <f t="shared" si="1"/>
        <v>0</v>
      </c>
      <c r="E23" s="3"/>
      <c r="F23" s="3"/>
      <c r="G23" s="1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ht="20.1" customHeight="1" spans="1:255">
      <c r="A24" s="8" t="s">
        <v>45</v>
      </c>
      <c r="B24" s="19"/>
      <c r="C24" s="19"/>
      <c r="D24" s="10">
        <f t="shared" si="1"/>
        <v>0</v>
      </c>
      <c r="E24" s="3"/>
      <c r="F24" s="3"/>
      <c r="G24" s="1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ht="20.1" customHeight="1" spans="1:255">
      <c r="A25" s="8" t="s">
        <v>39</v>
      </c>
      <c r="B25" s="19"/>
      <c r="C25" s="19"/>
      <c r="D25" s="10">
        <f t="shared" si="1"/>
        <v>0</v>
      </c>
      <c r="E25" s="3"/>
      <c r="F25" s="3"/>
      <c r="G25" s="1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ht="20.1" customHeight="1" spans="1:255">
      <c r="A26" s="8" t="s">
        <v>40</v>
      </c>
      <c r="B26" s="19"/>
      <c r="C26" s="19"/>
      <c r="D26" s="10">
        <f t="shared" si="1"/>
        <v>0</v>
      </c>
      <c r="E26" s="3"/>
      <c r="F26" s="3"/>
      <c r="G26" s="1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ht="20.1" customHeight="1" spans="1:255">
      <c r="A27" s="8" t="s">
        <v>41</v>
      </c>
      <c r="B27" s="19"/>
      <c r="C27" s="19"/>
      <c r="D27" s="10">
        <f t="shared" si="1"/>
        <v>0</v>
      </c>
      <c r="E27" s="3"/>
      <c r="F27" s="3"/>
      <c r="G27" s="1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ht="20.1" customHeight="1" spans="1:255">
      <c r="A28" s="8" t="s">
        <v>46</v>
      </c>
      <c r="B28" s="19"/>
      <c r="C28" s="19"/>
      <c r="D28" s="10">
        <f t="shared" si="1"/>
        <v>0</v>
      </c>
      <c r="E28" s="3"/>
      <c r="F28" s="3"/>
      <c r="G28" s="1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ht="20.1" customHeight="1" spans="1:255">
      <c r="A29" s="8" t="s">
        <v>39</v>
      </c>
      <c r="B29" s="19"/>
      <c r="C29" s="19"/>
      <c r="D29" s="10">
        <f t="shared" si="1"/>
        <v>0</v>
      </c>
      <c r="E29" s="3"/>
      <c r="F29" s="3"/>
      <c r="G29" s="1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ht="20.1" customHeight="1" spans="1:255">
      <c r="A30" s="8" t="s">
        <v>40</v>
      </c>
      <c r="B30" s="19"/>
      <c r="C30" s="19"/>
      <c r="D30" s="10">
        <f t="shared" si="1"/>
        <v>0</v>
      </c>
      <c r="E30" s="3"/>
      <c r="F30" s="3"/>
      <c r="G30" s="1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ht="20.1" customHeight="1" spans="1:255">
      <c r="A31" s="8" t="s">
        <v>41</v>
      </c>
      <c r="B31" s="19"/>
      <c r="C31" s="19"/>
      <c r="D31" s="10">
        <f t="shared" si="1"/>
        <v>0</v>
      </c>
      <c r="E31" s="3"/>
      <c r="F31" s="3"/>
      <c r="G31" s="1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ht="20.1" customHeight="1" spans="1:255">
      <c r="A32" s="8" t="s">
        <v>47</v>
      </c>
      <c r="B32" s="19"/>
      <c r="C32" s="19"/>
      <c r="D32" s="10">
        <f t="shared" si="1"/>
        <v>0</v>
      </c>
      <c r="E32" s="3"/>
      <c r="F32" s="3"/>
      <c r="G32" s="1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ht="20.1" customHeight="1" spans="1:255">
      <c r="A33" s="8" t="s">
        <v>39</v>
      </c>
      <c r="B33" s="19"/>
      <c r="C33" s="19"/>
      <c r="D33" s="10">
        <f t="shared" si="1"/>
        <v>0</v>
      </c>
      <c r="E33" s="3"/>
      <c r="F33" s="3"/>
      <c r="G33" s="1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ht="20.1" customHeight="1" spans="1:255">
      <c r="A34" s="8" t="s">
        <v>40</v>
      </c>
      <c r="B34" s="19"/>
      <c r="C34" s="19"/>
      <c r="D34" s="10">
        <f t="shared" si="1"/>
        <v>0</v>
      </c>
      <c r="E34" s="3"/>
      <c r="F34" s="3"/>
      <c r="G34" s="1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ht="20.1" customHeight="1" spans="1:255">
      <c r="A35" s="8" t="s">
        <v>41</v>
      </c>
      <c r="B35" s="19"/>
      <c r="C35" s="19"/>
      <c r="D35" s="10">
        <f t="shared" si="1"/>
        <v>0</v>
      </c>
      <c r="E35" s="3"/>
      <c r="F35" s="3"/>
      <c r="G35" s="1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ht="16.5" customHeight="1" spans="1:255">
      <c r="A36" s="3"/>
      <c r="B36" s="13"/>
      <c r="C36" s="1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ht="16.5" customHeight="1" spans="1:255">
      <c r="A37" s="3"/>
      <c r="B37" s="13"/>
      <c r="C37" s="1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ht="16.5" customHeight="1" spans="1:255">
      <c r="A38" s="3"/>
      <c r="B38" s="13"/>
      <c r="C38" s="1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ht="16.5" customHeight="1" spans="1:255">
      <c r="A39" s="3"/>
      <c r="B39" s="13"/>
      <c r="C39" s="1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ht="16.5" customHeight="1" spans="1:255">
      <c r="A40" s="3"/>
      <c r="B40" s="13"/>
      <c r="C40" s="1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ht="16.5" customHeight="1" spans="1:255">
      <c r="A41" s="3"/>
      <c r="B41" s="13"/>
      <c r="C41" s="1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ht="16.5" customHeight="1" spans="1:255">
      <c r="A42" s="3"/>
      <c r="B42" s="13"/>
      <c r="C42" s="1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ht="16.5" customHeight="1" spans="1:255">
      <c r="A43" s="3"/>
      <c r="B43" s="13"/>
      <c r="C43" s="1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ht="16.5" customHeight="1" spans="1:255">
      <c r="A44" s="3"/>
      <c r="B44" s="13"/>
      <c r="C44" s="1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ht="16.5" customHeight="1" spans="1:255">
      <c r="A45" s="3"/>
      <c r="B45" s="13"/>
      <c r="C45" s="1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ht="16.5" customHeight="1" spans="1:255">
      <c r="A46" s="3"/>
      <c r="B46" s="13"/>
      <c r="C46" s="1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ht="16.5" customHeight="1" spans="1:255">
      <c r="A47" s="3"/>
      <c r="B47" s="13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ht="16.5" customHeight="1" spans="1:255">
      <c r="A48" s="3"/>
      <c r="B48" s="13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ht="16.5" customHeight="1" spans="1:255">
      <c r="A49" s="3"/>
      <c r="B49" s="13"/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</sheetData>
  <mergeCells count="2">
    <mergeCell ref="A1:D1"/>
    <mergeCell ref="A2:D2"/>
  </mergeCells>
  <printOptions horizontalCentered="1"/>
  <pageMargins left="0.354330708661417" right="0.236220472440945" top="0.46" bottom="0.433070866141732" header="0.236220472440945" footer="0.236220472440945"/>
  <pageSetup paperSize="9" firstPageNumber="21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FF0000"/>
  </sheetPr>
  <dimension ref="A1:IU33"/>
  <sheetViews>
    <sheetView showGridLines="0" showZeros="0" topLeftCell="A2" workbookViewId="0">
      <selection activeCell="C11" sqref="C9 C11"/>
    </sheetView>
  </sheetViews>
  <sheetFormatPr defaultColWidth="9.14285714285714" defaultRowHeight="12"/>
  <cols>
    <col min="1" max="1" width="43.5714285714286" style="1" customWidth="1"/>
    <col min="2" max="2" width="20.7142857142857" style="1" customWidth="1"/>
    <col min="3" max="3" width="19.5714285714286" style="1" customWidth="1"/>
    <col min="4" max="4" width="17.5714285714286" style="1" customWidth="1"/>
    <col min="5" max="5" width="10.8571428571429" style="1" customWidth="1"/>
    <col min="6" max="6" width="14.2857142857143" style="1" customWidth="1"/>
    <col min="7" max="255" width="10.2857142857143" style="1" customWidth="1"/>
    <col min="256" max="16384" width="9.14285714285714" style="1"/>
  </cols>
  <sheetData>
    <row r="1" ht="49.7" customHeight="1" spans="1:255">
      <c r="A1" s="2" t="s">
        <v>78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ht="21.75" customHeight="1" spans="1:255">
      <c r="A2" s="4" t="s">
        <v>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ht="52.5" customHeight="1" spans="1:255">
      <c r="A3" s="5" t="s">
        <v>49</v>
      </c>
      <c r="B3" s="5" t="s">
        <v>51</v>
      </c>
      <c r="C3" s="5" t="s">
        <v>7</v>
      </c>
      <c r="D3" s="5" t="s">
        <v>77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ht="30.6" customHeight="1" spans="1:255">
      <c r="A4" s="15" t="s">
        <v>23</v>
      </c>
      <c r="B4" s="16">
        <f>SUM(B6,B8,B10,B12,B14,B17,B19)</f>
        <v>13198</v>
      </c>
      <c r="C4" s="16">
        <f>SUM(C6,C8,C10,C12,C14,C17,C19)</f>
        <v>14226</v>
      </c>
      <c r="D4" s="17">
        <f>IFERROR(C4/B4,0)</f>
        <v>1.07789058948326</v>
      </c>
      <c r="E4" s="3"/>
      <c r="F4" s="3"/>
      <c r="G4" s="1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ht="30.6" customHeight="1" spans="1:255">
      <c r="A5" s="15" t="s">
        <v>52</v>
      </c>
      <c r="B5" s="16">
        <f>SUM(B7,B9,B11,B13,B15,B18,B20)</f>
        <v>13165</v>
      </c>
      <c r="C5" s="16">
        <f>SUM(C7,C9,C11,C13,C15,C18,C20)</f>
        <v>14192</v>
      </c>
      <c r="D5" s="17">
        <f t="shared" ref="D5:D20" si="0">IFERROR(C5/B5,0)</f>
        <v>1.07800987466768</v>
      </c>
      <c r="E5" s="3"/>
      <c r="F5" s="3"/>
      <c r="G5" s="1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ht="30.6" customHeight="1" spans="1:255">
      <c r="A6" s="8" t="s">
        <v>9</v>
      </c>
      <c r="B6" s="19"/>
      <c r="C6" s="19"/>
      <c r="D6" s="10">
        <f t="shared" si="0"/>
        <v>0</v>
      </c>
      <c r="E6" s="3"/>
      <c r="F6" s="3"/>
      <c r="G6" s="1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ht="30.6" customHeight="1" spans="1:255">
      <c r="A7" s="8" t="s">
        <v>53</v>
      </c>
      <c r="B7" s="19"/>
      <c r="C7" s="19"/>
      <c r="D7" s="10">
        <f t="shared" si="0"/>
        <v>0</v>
      </c>
      <c r="E7" s="3"/>
      <c r="F7" s="3"/>
      <c r="G7" s="1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ht="30.6" customHeight="1" spans="1:255">
      <c r="A8" s="8" t="s">
        <v>54</v>
      </c>
      <c r="B8" s="19">
        <v>12349</v>
      </c>
      <c r="C8" s="19">
        <v>13310</v>
      </c>
      <c r="D8" s="10">
        <f t="shared" si="0"/>
        <v>1.07782006640214</v>
      </c>
      <c r="E8" s="11"/>
      <c r="F8" s="11"/>
      <c r="G8" s="1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ht="30.6" customHeight="1" spans="1:255">
      <c r="A9" s="8" t="s">
        <v>53</v>
      </c>
      <c r="B9" s="19">
        <v>12336</v>
      </c>
      <c r="C9" s="19">
        <v>13296</v>
      </c>
      <c r="D9" s="10">
        <f t="shared" si="0"/>
        <v>1.07782101167315</v>
      </c>
      <c r="E9" s="11"/>
      <c r="F9" s="11"/>
      <c r="G9" s="1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ht="30.6" customHeight="1" spans="1:255">
      <c r="A10" s="8" t="s">
        <v>55</v>
      </c>
      <c r="B10" s="19">
        <v>849</v>
      </c>
      <c r="C10" s="19">
        <v>916</v>
      </c>
      <c r="D10" s="10">
        <f t="shared" si="0"/>
        <v>1.07891637220259</v>
      </c>
      <c r="E10" s="20"/>
      <c r="F10" s="20"/>
      <c r="G10" s="1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ht="30.6" customHeight="1" spans="1:255">
      <c r="A11" s="8" t="s">
        <v>53</v>
      </c>
      <c r="B11" s="19">
        <v>829</v>
      </c>
      <c r="C11" s="19">
        <v>896</v>
      </c>
      <c r="D11" s="10">
        <f t="shared" si="0"/>
        <v>1.08082026537998</v>
      </c>
      <c r="E11" s="21"/>
      <c r="F11" s="21"/>
      <c r="G11" s="1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ht="30.6" customHeight="1" spans="1:255">
      <c r="A12" s="8" t="s">
        <v>56</v>
      </c>
      <c r="B12" s="19"/>
      <c r="C12" s="19"/>
      <c r="D12" s="10">
        <f t="shared" si="0"/>
        <v>0</v>
      </c>
      <c r="E12" s="3"/>
      <c r="F12" s="3"/>
      <c r="G12" s="1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ht="30.6" customHeight="1" spans="1:255">
      <c r="A13" s="8" t="s">
        <v>57</v>
      </c>
      <c r="B13" s="19"/>
      <c r="C13" s="19"/>
      <c r="D13" s="10">
        <f t="shared" si="0"/>
        <v>0</v>
      </c>
      <c r="E13" s="3"/>
      <c r="F13" s="22"/>
      <c r="G13" s="1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ht="30.6" customHeight="1" spans="1:255">
      <c r="A14" s="8" t="s">
        <v>58</v>
      </c>
      <c r="B14" s="19"/>
      <c r="C14" s="19"/>
      <c r="D14" s="10">
        <f t="shared" si="0"/>
        <v>0</v>
      </c>
      <c r="E14" s="3"/>
      <c r="F14" s="22"/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ht="30.6" customHeight="1" spans="1:255">
      <c r="A15" s="8" t="s">
        <v>57</v>
      </c>
      <c r="B15" s="19"/>
      <c r="C15" s="19"/>
      <c r="D15" s="10">
        <f t="shared" si="0"/>
        <v>0</v>
      </c>
      <c r="E15" s="3"/>
      <c r="F15" s="22"/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ht="30.6" customHeight="1" spans="1:255">
      <c r="A16" s="8" t="s">
        <v>59</v>
      </c>
      <c r="B16" s="19"/>
      <c r="C16" s="19"/>
      <c r="D16" s="10"/>
      <c r="E16" s="3"/>
      <c r="F16" s="22"/>
      <c r="G16" s="1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ht="30.6" customHeight="1" spans="1:255">
      <c r="A17" s="8" t="s">
        <v>60</v>
      </c>
      <c r="B17" s="19"/>
      <c r="C17" s="19"/>
      <c r="D17" s="10">
        <f t="shared" si="0"/>
        <v>0</v>
      </c>
      <c r="E17" s="3"/>
      <c r="F17" s="3"/>
      <c r="G17" s="18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ht="30.6" customHeight="1" spans="1:255">
      <c r="A18" s="8" t="s">
        <v>61</v>
      </c>
      <c r="B18" s="19"/>
      <c r="C18" s="19"/>
      <c r="D18" s="10">
        <f t="shared" si="0"/>
        <v>0</v>
      </c>
      <c r="E18" s="3"/>
      <c r="F18" s="22"/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ht="30.6" customHeight="1" spans="1:255">
      <c r="A19" s="8" t="s">
        <v>62</v>
      </c>
      <c r="B19" s="19"/>
      <c r="C19" s="19"/>
      <c r="D19" s="10">
        <f t="shared" si="0"/>
        <v>0</v>
      </c>
      <c r="E19" s="3"/>
      <c r="F19" s="22"/>
      <c r="G19" s="18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ht="30.6" customHeight="1" spans="1:255">
      <c r="A20" s="8" t="s">
        <v>63</v>
      </c>
      <c r="B20" s="19"/>
      <c r="C20" s="19"/>
      <c r="D20" s="10">
        <f t="shared" si="0"/>
        <v>0</v>
      </c>
      <c r="E20" s="3"/>
      <c r="F20" s="22"/>
      <c r="G20" s="1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ht="16.5" customHeight="1" spans="1:255">
      <c r="A21" s="3"/>
      <c r="B21" s="23"/>
      <c r="C21" s="23"/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ht="16.5" customHeight="1" spans="1:255">
      <c r="A22" s="3"/>
      <c r="B22" s="23"/>
      <c r="C22" s="23"/>
      <c r="D22" s="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16.5" customHeight="1" spans="1:255">
      <c r="A23" s="3"/>
      <c r="B23" s="23"/>
      <c r="C23" s="23"/>
      <c r="D23" s="2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ht="16.5" customHeight="1" spans="1:255">
      <c r="A24" s="3"/>
      <c r="B24" s="23"/>
      <c r="C24" s="23"/>
      <c r="D24" s="2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ht="16.5" customHeight="1" spans="1:255">
      <c r="A25" s="3"/>
      <c r="B25" s="23"/>
      <c r="C25" s="23"/>
      <c r="D25" s="2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ht="16.5" customHeight="1" spans="1:255">
      <c r="A26" s="3"/>
      <c r="B26" s="23"/>
      <c r="C26" s="23"/>
      <c r="D26" s="2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ht="16.5" customHeight="1" spans="1:255">
      <c r="A27" s="3"/>
      <c r="B27" s="23"/>
      <c r="C27" s="23"/>
      <c r="D27" s="2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ht="16.5" customHeight="1" spans="1:255">
      <c r="A28" s="3"/>
      <c r="B28" s="23"/>
      <c r="C28" s="23"/>
      <c r="D28" s="2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ht="16.5" customHeight="1" spans="1:255">
      <c r="A29" s="3"/>
      <c r="B29" s="23"/>
      <c r="C29" s="23"/>
      <c r="D29" s="2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ht="16.5" customHeight="1" spans="1:255">
      <c r="A30" s="3"/>
      <c r="B30" s="23"/>
      <c r="C30" s="23"/>
      <c r="D30" s="2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ht="16.5" customHeight="1" spans="1:255">
      <c r="A31" s="3"/>
      <c r="B31" s="23"/>
      <c r="C31" s="23"/>
      <c r="D31" s="2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ht="16.5" customHeight="1" spans="1:255">
      <c r="A32" s="3"/>
      <c r="B32" s="23"/>
      <c r="C32" s="23"/>
      <c r="D32" s="2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ht="16.5" customHeight="1" spans="1:255">
      <c r="A33" s="3"/>
      <c r="B33" s="23"/>
      <c r="C33" s="23"/>
      <c r="D33" s="2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</sheetData>
  <mergeCells count="2">
    <mergeCell ref="A1:D1"/>
    <mergeCell ref="A2:D2"/>
  </mergeCells>
  <printOptions horizontalCentered="1"/>
  <pageMargins left="0.354330708661417" right="0.236220472440945" top="0.95" bottom="0.5" header="0.52" footer="0.236220472440945"/>
  <pageSetup paperSize="9" firstPageNumber="22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FF0000"/>
  </sheetPr>
  <dimension ref="A1:IU30"/>
  <sheetViews>
    <sheetView showGridLines="0" showZeros="0" workbookViewId="0">
      <selection activeCell="C9" sqref="C9"/>
    </sheetView>
  </sheetViews>
  <sheetFormatPr defaultColWidth="9.14285714285714" defaultRowHeight="12"/>
  <cols>
    <col min="1" max="1" width="49.5714285714286" style="1" customWidth="1"/>
    <col min="2" max="3" width="20.1428571428571" style="1" customWidth="1"/>
    <col min="4" max="4" width="16.1428571428571" style="1" customWidth="1"/>
    <col min="5" max="255" width="10.2857142857143" style="1" customWidth="1"/>
    <col min="256" max="16384" width="9.14285714285714" style="1"/>
  </cols>
  <sheetData>
    <row r="1" ht="36.75" customHeight="1" spans="1:255">
      <c r="A1" s="2" t="s">
        <v>79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ht="22.7" customHeight="1" spans="1:255">
      <c r="A2" s="4" t="s">
        <v>1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ht="45" customHeight="1" spans="1:255">
      <c r="A3" s="5" t="s">
        <v>49</v>
      </c>
      <c r="B3" s="5" t="s">
        <v>66</v>
      </c>
      <c r="C3" s="5" t="s">
        <v>80</v>
      </c>
      <c r="D3" s="5" t="s">
        <v>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ht="32.45" customHeight="1" spans="1:255">
      <c r="A4" s="5" t="s">
        <v>68</v>
      </c>
      <c r="B4" s="6">
        <f>SUM(B5:B11)</f>
        <v>10606</v>
      </c>
      <c r="C4" s="6">
        <f>SUM(C5:C11)</f>
        <v>11676</v>
      </c>
      <c r="D4" s="7">
        <f t="shared" ref="D4" si="0">C4/B4</f>
        <v>1.1008862907788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ht="32.45" customHeight="1" spans="1:255">
      <c r="A5" s="8" t="s">
        <v>69</v>
      </c>
      <c r="B5" s="9"/>
      <c r="C5" s="9"/>
      <c r="D5" s="10">
        <f t="shared" ref="D5:D11" si="1">IFERROR(C5/B5,0)</f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ht="32.45" customHeight="1" spans="1:255">
      <c r="A6" s="8" t="s">
        <v>70</v>
      </c>
      <c r="B6" s="9">
        <v>1339</v>
      </c>
      <c r="C6" s="9">
        <v>1513</v>
      </c>
      <c r="D6" s="10">
        <f t="shared" si="1"/>
        <v>1.12994772218073</v>
      </c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ht="32.45" customHeight="1" spans="1:255">
      <c r="A7" s="8" t="s">
        <v>71</v>
      </c>
      <c r="B7" s="9">
        <v>9267</v>
      </c>
      <c r="C7" s="9">
        <v>10163</v>
      </c>
      <c r="D7" s="10">
        <f t="shared" si="1"/>
        <v>1.09668716952628</v>
      </c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ht="32.45" customHeight="1" spans="1:255">
      <c r="A8" s="8" t="s">
        <v>72</v>
      </c>
      <c r="B8" s="9"/>
      <c r="C8" s="9"/>
      <c r="D8" s="10">
        <f t="shared" si="1"/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ht="32.45" customHeight="1" spans="1:255">
      <c r="A9" s="8" t="s">
        <v>73</v>
      </c>
      <c r="B9" s="12"/>
      <c r="C9" s="9"/>
      <c r="D9" s="10">
        <f t="shared" si="1"/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ht="32.45" customHeight="1" spans="1:255">
      <c r="A10" s="8" t="s">
        <v>74</v>
      </c>
      <c r="B10" s="9"/>
      <c r="C10" s="9"/>
      <c r="D10" s="10">
        <f t="shared" si="1"/>
        <v>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ht="32.45" customHeight="1" spans="1:255">
      <c r="A11" s="8" t="s">
        <v>75</v>
      </c>
      <c r="B11" s="9"/>
      <c r="C11" s="9"/>
      <c r="D11" s="10">
        <f t="shared" si="1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ht="16.5" customHeight="1" spans="1:255">
      <c r="A12" s="3"/>
      <c r="B12" s="13"/>
      <c r="C12" s="13"/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ht="16.5" customHeight="1" spans="1:255">
      <c r="A13" s="3"/>
      <c r="B13" s="13"/>
      <c r="C13" s="13"/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ht="16.5" customHeight="1" spans="1:255">
      <c r="A14" s="3"/>
      <c r="B14" s="13"/>
      <c r="C14" s="13"/>
      <c r="D14" s="1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ht="16.5" customHeight="1" spans="1:255">
      <c r="A15" s="3"/>
      <c r="B15" s="13"/>
      <c r="C15" s="13"/>
      <c r="D15" s="1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ht="16.5" customHeight="1" spans="1:255">
      <c r="A16" s="3"/>
      <c r="B16" s="13"/>
      <c r="C16" s="13"/>
      <c r="D16" s="1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ht="16.5" customHeight="1" spans="1:255">
      <c r="A17" s="3"/>
      <c r="B17" s="13"/>
      <c r="C17" s="13"/>
      <c r="D17" s="1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ht="16.5" customHeight="1" spans="1:255">
      <c r="A18" s="3"/>
      <c r="B18" s="13"/>
      <c r="C18" s="13"/>
      <c r="D18" s="1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ht="16.5" customHeight="1" spans="1:255">
      <c r="A19" s="3"/>
      <c r="B19" s="13"/>
      <c r="C19" s="13"/>
      <c r="D19" s="1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ht="16.5" customHeight="1" spans="1:255">
      <c r="A20" s="3"/>
      <c r="B20" s="13"/>
      <c r="C20" s="13"/>
      <c r="D20" s="1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ht="16.5" customHeight="1" spans="1:255">
      <c r="A21" s="3"/>
      <c r="B21" s="13"/>
      <c r="C21" s="13"/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ht="16.5" customHeight="1" spans="1:255">
      <c r="A22" s="3"/>
      <c r="B22" s="13"/>
      <c r="C22" s="13"/>
      <c r="D22" s="1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16.5" customHeight="1" spans="1:255">
      <c r="A23" s="3"/>
      <c r="B23" s="13"/>
      <c r="C23" s="13"/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ht="16.5" customHeight="1" spans="1:255">
      <c r="A24" s="3"/>
      <c r="B24" s="13"/>
      <c r="C24" s="13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ht="16.5" customHeight="1" spans="1:255">
      <c r="A25" s="3"/>
      <c r="B25" s="13"/>
      <c r="C25" s="13"/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ht="16.5" customHeight="1" spans="1:255">
      <c r="A26" s="3"/>
      <c r="B26" s="13"/>
      <c r="C26" s="13"/>
      <c r="D26" s="1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ht="16.5" customHeight="1" spans="1:255">
      <c r="A27" s="3"/>
      <c r="B27" s="13"/>
      <c r="C27" s="13"/>
      <c r="D27" s="1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ht="16.5" customHeight="1" spans="1:255">
      <c r="A28" s="3"/>
      <c r="B28" s="13"/>
      <c r="C28" s="13"/>
      <c r="D28" s="1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ht="16.5" customHeight="1" spans="1:255">
      <c r="A29" s="3"/>
      <c r="B29" s="13"/>
      <c r="C29" s="13"/>
      <c r="D29" s="1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ht="16.5" customHeight="1" spans="1:255">
      <c r="A30" s="3"/>
      <c r="B30" s="13"/>
      <c r="C30" s="13"/>
      <c r="D30" s="1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</sheetData>
  <mergeCells count="2">
    <mergeCell ref="A1:D1"/>
    <mergeCell ref="A2:D2"/>
  </mergeCells>
  <printOptions horizontalCentered="1"/>
  <pageMargins left="0.354330708661417" right="0.236220472440945" top="0.95" bottom="0.55" header="0.63" footer="0.236220472440945"/>
  <pageSetup paperSize="9" firstPageNumber="23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表8-本级平衡 </vt:lpstr>
      <vt:lpstr>表9-2022年本级收入执行</vt:lpstr>
      <vt:lpstr>表10-2022年本级支出执行</vt:lpstr>
      <vt:lpstr>表11-2022年本级结余执行</vt:lpstr>
      <vt:lpstr>表12-2023年本级收入预算</vt:lpstr>
      <vt:lpstr>表13-2023年本级支出预算</vt:lpstr>
      <vt:lpstr>表14-2023年本级结余预算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2022-02-18T10:35:00Z</cp:lastPrinted>
  <dcterms:modified xsi:type="dcterms:W3CDTF">2023-03-30T11:12:42Z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E815E1053DBB452CB5A839D886A0C42F</vt:lpwstr>
  </property>
</Properties>
</file>